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Neurex\Fun\LH\OH tellijstenOW\"/>
    </mc:Choice>
  </mc:AlternateContent>
  <bookViews>
    <workbookView xWindow="0" yWindow="0" windowWidth="19200" windowHeight="6900" tabRatio="772"/>
  </bookViews>
  <sheets>
    <sheet name="Uitslagen" sheetId="601" r:id="rId1"/>
    <sheet name="W2 meisjes 6-7" sheetId="4" r:id="rId2"/>
    <sheet name=" W3 meisjes 8-9" sheetId="603" r:id="rId3"/>
    <sheet name=" W4 meisjes 10-12" sheetId="1" r:id="rId4"/>
    <sheet name="W3 en W4 Dames selectie" sheetId="604" r:id="rId5"/>
    <sheet name=" W1 Heren en Jongens Sel en Rec" sheetId="16" r:id="rId6"/>
    <sheet name="W1 Rhonrad en Acro" sheetId="605" r:id="rId7"/>
  </sheets>
  <definedNames>
    <definedName name="_xlnm.Print_Area" localSheetId="5">' W1 Heren en Jongens Sel en Rec'!$A$1:$M$27</definedName>
    <definedName name="_xlnm.Print_Area" localSheetId="2">' W3 meisjes 8-9'!$A$42:$K$59</definedName>
    <definedName name="_xlnm.Print_Area" localSheetId="3">' W4 meisjes 10-12'!$A$1:$K$31</definedName>
    <definedName name="_xlnm.Print_Area" localSheetId="0">Uitslagen!$B$1:$R$47</definedName>
    <definedName name="_xlnm.Print_Area" localSheetId="1">'W2 meisjes 6-7'!$A$1:$L$20</definedName>
    <definedName name="_xlnm.Print_Area" localSheetId="4">'W3 en W4 Dames selectie'!$A$20:$K$32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603" l="1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I50" i="4"/>
  <c r="I49" i="4"/>
  <c r="I54" i="4"/>
  <c r="I53" i="4"/>
  <c r="I52" i="4"/>
  <c r="I51" i="4"/>
  <c r="I27" i="603"/>
  <c r="I18" i="603"/>
  <c r="I50" i="603"/>
  <c r="I19" i="603"/>
  <c r="I57" i="4"/>
  <c r="I7" i="4"/>
  <c r="K21" i="16"/>
  <c r="K20" i="16"/>
  <c r="K18" i="16"/>
  <c r="K17" i="16"/>
  <c r="K5" i="16" l="1"/>
  <c r="K10" i="16"/>
  <c r="K11" i="16"/>
  <c r="K12" i="16"/>
  <c r="K13" i="16"/>
  <c r="K14" i="16"/>
  <c r="K9" i="16"/>
  <c r="K25" i="16"/>
  <c r="K26" i="16"/>
  <c r="K27" i="16"/>
  <c r="I2" i="604" l="1"/>
  <c r="I1" i="604"/>
  <c r="G15" i="605" l="1"/>
  <c r="G7" i="605"/>
  <c r="G40" i="605" l="1"/>
  <c r="G39" i="605"/>
  <c r="G38" i="605"/>
  <c r="G37" i="605"/>
  <c r="G21" i="605"/>
  <c r="G22" i="605"/>
  <c r="G23" i="605"/>
  <c r="G12" i="605"/>
  <c r="H39" i="605" l="1"/>
  <c r="H37" i="605"/>
  <c r="H38" i="605"/>
  <c r="H40" i="605"/>
  <c r="K43" i="16"/>
  <c r="K42" i="16" l="1"/>
  <c r="K4" i="16"/>
  <c r="I54" i="604" l="1"/>
  <c r="I45" i="604"/>
  <c r="I42" i="604"/>
  <c r="I33" i="604"/>
  <c r="I32" i="1" l="1"/>
  <c r="I33" i="1"/>
  <c r="I34" i="1"/>
  <c r="I44" i="4"/>
  <c r="I45" i="4"/>
  <c r="I41" i="4"/>
  <c r="I42" i="4"/>
  <c r="I23" i="1" l="1"/>
  <c r="I22" i="1"/>
  <c r="I21" i="1"/>
  <c r="I20" i="1"/>
  <c r="I19" i="1"/>
  <c r="I18" i="1"/>
  <c r="I17" i="1"/>
  <c r="I16" i="1"/>
  <c r="I15" i="1"/>
  <c r="I14" i="1"/>
  <c r="I13" i="1"/>
  <c r="I19" i="604" l="1"/>
  <c r="I18" i="604"/>
  <c r="I17" i="604"/>
  <c r="I16" i="604"/>
  <c r="I15" i="604"/>
  <c r="I14" i="604"/>
  <c r="I13" i="604"/>
  <c r="I10" i="604"/>
  <c r="I9" i="604"/>
  <c r="I8" i="604"/>
  <c r="I7" i="604"/>
  <c r="I6" i="604"/>
  <c r="I5" i="604"/>
  <c r="I22" i="604"/>
  <c r="I23" i="604"/>
  <c r="I24" i="604"/>
  <c r="I25" i="604"/>
  <c r="I26" i="604"/>
  <c r="I27" i="604"/>
  <c r="J6" i="604" l="1"/>
  <c r="J10" i="604"/>
  <c r="J7" i="604"/>
  <c r="J8" i="604"/>
  <c r="J5" i="604"/>
  <c r="J9" i="604"/>
  <c r="J16" i="604"/>
  <c r="J13" i="604"/>
  <c r="J17" i="604"/>
  <c r="J14" i="604"/>
  <c r="J18" i="604"/>
  <c r="J15" i="604"/>
  <c r="J19" i="604"/>
  <c r="G30" i="605" l="1"/>
  <c r="G29" i="605"/>
  <c r="G28" i="605"/>
  <c r="G27" i="605"/>
  <c r="G26" i="605"/>
  <c r="G20" i="605"/>
  <c r="G19" i="605"/>
  <c r="G16" i="605"/>
  <c r="G14" i="605"/>
  <c r="G13" i="605"/>
  <c r="G11" i="605"/>
  <c r="G8" i="605"/>
  <c r="G6" i="605"/>
  <c r="G5" i="605"/>
  <c r="G4" i="605"/>
  <c r="G3" i="605"/>
  <c r="H7" i="605" l="1"/>
  <c r="H15" i="605"/>
  <c r="H27" i="605"/>
  <c r="I27" i="605" s="1"/>
  <c r="H12" i="605"/>
  <c r="H22" i="605"/>
  <c r="H23" i="605"/>
  <c r="H21" i="605"/>
  <c r="H20" i="605"/>
  <c r="H28" i="605"/>
  <c r="I28" i="605" s="1"/>
  <c r="H29" i="605"/>
  <c r="I29" i="605" s="1"/>
  <c r="H26" i="605"/>
  <c r="I26" i="605" s="1"/>
  <c r="H30" i="605"/>
  <c r="I30" i="605" s="1"/>
  <c r="H14" i="605"/>
  <c r="H11" i="605"/>
  <c r="H19" i="605"/>
  <c r="H13" i="605"/>
  <c r="H16" i="605"/>
  <c r="H5" i="605"/>
  <c r="H6" i="605"/>
  <c r="H3" i="605"/>
  <c r="H8" i="605"/>
  <c r="H4" i="605"/>
  <c r="K41" i="16"/>
  <c r="K40" i="16"/>
  <c r="K6" i="16"/>
  <c r="I52" i="604"/>
  <c r="I51" i="604"/>
  <c r="I50" i="604"/>
  <c r="I53" i="604"/>
  <c r="L40" i="16" l="1"/>
  <c r="M40" i="16" s="1"/>
  <c r="L43" i="16"/>
  <c r="M43" i="16" s="1"/>
  <c r="L42" i="16"/>
  <c r="M42" i="16" s="1"/>
  <c r="L41" i="16"/>
  <c r="I12" i="1"/>
  <c r="I11" i="1"/>
  <c r="I10" i="1"/>
  <c r="I9" i="1"/>
  <c r="I8" i="1"/>
  <c r="I7" i="1"/>
  <c r="I6" i="1"/>
  <c r="I5" i="1"/>
  <c r="I4" i="1"/>
  <c r="I3" i="1"/>
  <c r="I44" i="603"/>
  <c r="I43" i="603"/>
  <c r="I42" i="603"/>
  <c r="I41" i="603"/>
  <c r="I40" i="603"/>
  <c r="I39" i="603"/>
  <c r="I38" i="603"/>
  <c r="I37" i="603"/>
  <c r="I36" i="603"/>
  <c r="I35" i="603"/>
  <c r="I34" i="603"/>
  <c r="I49" i="603"/>
  <c r="I48" i="603"/>
  <c r="I47" i="603"/>
  <c r="I25" i="603"/>
  <c r="I24" i="603"/>
  <c r="I23" i="603"/>
  <c r="I22" i="603"/>
  <c r="I8" i="603"/>
  <c r="I7" i="603"/>
  <c r="I16" i="603"/>
  <c r="I15" i="603"/>
  <c r="I14" i="603"/>
  <c r="I13" i="603"/>
  <c r="I12" i="603"/>
  <c r="I11" i="603"/>
  <c r="I10" i="603"/>
  <c r="I6" i="603"/>
  <c r="I5" i="603"/>
  <c r="I21" i="603"/>
  <c r="I20" i="603"/>
  <c r="I4" i="603"/>
  <c r="I40" i="4"/>
  <c r="I39" i="4"/>
  <c r="I38" i="4"/>
  <c r="I19" i="4"/>
  <c r="I37" i="4"/>
  <c r="I32" i="4"/>
  <c r="I36" i="4"/>
  <c r="I35" i="4"/>
  <c r="I43" i="4"/>
  <c r="I56" i="4"/>
  <c r="I30" i="4"/>
  <c r="I29" i="4"/>
  <c r="I28" i="4"/>
  <c r="I48" i="4"/>
  <c r="I47" i="4"/>
  <c r="I46" i="4"/>
  <c r="I27" i="4"/>
  <c r="I26" i="4"/>
  <c r="I55" i="4"/>
  <c r="I25" i="4"/>
  <c r="I23" i="4"/>
  <c r="I24" i="4"/>
  <c r="I15" i="4"/>
  <c r="I14" i="4"/>
  <c r="I13" i="4"/>
  <c r="I12" i="4"/>
  <c r="I11" i="4"/>
  <c r="I10" i="4"/>
  <c r="I41" i="604"/>
  <c r="I44" i="604"/>
  <c r="I43" i="604"/>
  <c r="I49" i="604"/>
  <c r="I48" i="604"/>
  <c r="I40" i="604"/>
  <c r="I39" i="604"/>
  <c r="J52" i="604" l="1"/>
  <c r="K52" i="604" s="1"/>
  <c r="J35" i="4"/>
  <c r="J5" i="1"/>
  <c r="J6" i="1"/>
  <c r="J9" i="1"/>
  <c r="J10" i="1"/>
  <c r="J3" i="1"/>
  <c r="J21" i="1"/>
  <c r="J15" i="1"/>
  <c r="J16" i="1"/>
  <c r="J18" i="1"/>
  <c r="J19" i="1"/>
  <c r="J17" i="1"/>
  <c r="J22" i="1"/>
  <c r="J23" i="1"/>
  <c r="J14" i="1"/>
  <c r="J13" i="1"/>
  <c r="J20" i="1"/>
  <c r="J7" i="1"/>
  <c r="J11" i="1"/>
  <c r="J4" i="1"/>
  <c r="J8" i="1"/>
  <c r="J12" i="1"/>
  <c r="J43" i="604"/>
  <c r="J40" i="604"/>
  <c r="J44" i="604"/>
  <c r="J39" i="604"/>
  <c r="J42" i="604"/>
  <c r="J45" i="604"/>
  <c r="J48" i="604"/>
  <c r="K48" i="604" s="1"/>
  <c r="J54" i="604"/>
  <c r="K54" i="604" s="1"/>
  <c r="J41" i="604"/>
  <c r="J50" i="604"/>
  <c r="K50" i="604" s="1"/>
  <c r="J49" i="604"/>
  <c r="K49" i="604" s="1"/>
  <c r="J53" i="604"/>
  <c r="K53" i="604" s="1"/>
  <c r="J51" i="604"/>
  <c r="K51" i="604" s="1"/>
  <c r="I27" i="1"/>
  <c r="I26" i="603"/>
  <c r="I3" i="4" l="1"/>
  <c r="I4" i="4"/>
  <c r="I5" i="4"/>
  <c r="I31" i="4"/>
  <c r="I6" i="4"/>
  <c r="I8" i="4"/>
  <c r="I9" i="4"/>
  <c r="I16" i="4"/>
  <c r="I20" i="4"/>
  <c r="J7" i="4" l="1"/>
  <c r="J16" i="4"/>
  <c r="J11" i="4"/>
  <c r="J10" i="4"/>
  <c r="J13" i="4"/>
  <c r="J12" i="4"/>
  <c r="J14" i="4"/>
  <c r="J15" i="4"/>
  <c r="I3" i="603"/>
  <c r="I28" i="603"/>
  <c r="I17" i="603"/>
  <c r="I31" i="1"/>
  <c r="K30" i="16"/>
  <c r="K31" i="16"/>
  <c r="K32" i="16"/>
  <c r="K35" i="16"/>
  <c r="K37" i="16"/>
  <c r="L25" i="16"/>
  <c r="I31" i="603"/>
  <c r="I32" i="603"/>
  <c r="I46" i="603"/>
  <c r="I45" i="603"/>
  <c r="I33" i="603"/>
  <c r="J3" i="4"/>
  <c r="J9" i="4"/>
  <c r="I30" i="1"/>
  <c r="I29" i="1"/>
  <c r="I28" i="1"/>
  <c r="I26" i="1"/>
  <c r="I35" i="604"/>
  <c r="I36" i="604"/>
  <c r="I34" i="604"/>
  <c r="I31" i="604"/>
  <c r="K3" i="16"/>
  <c r="I32" i="604"/>
  <c r="I28" i="604"/>
  <c r="I21" i="4"/>
  <c r="I22" i="4"/>
  <c r="J19" i="603" l="1"/>
  <c r="J18" i="603"/>
  <c r="J27" i="603"/>
  <c r="J9" i="603"/>
  <c r="J39" i="603"/>
  <c r="J34" i="603"/>
  <c r="J42" i="603"/>
  <c r="J50" i="603"/>
  <c r="J46" i="603"/>
  <c r="J48" i="603"/>
  <c r="J33" i="603"/>
  <c r="J35" i="603"/>
  <c r="J43" i="603"/>
  <c r="J31" i="603"/>
  <c r="J44" i="603"/>
  <c r="J32" i="603"/>
  <c r="J49" i="603"/>
  <c r="J36" i="603"/>
  <c r="J37" i="603"/>
  <c r="J45" i="603"/>
  <c r="J38" i="603"/>
  <c r="J47" i="603"/>
  <c r="J40" i="603"/>
  <c r="J41" i="603"/>
  <c r="J22" i="4"/>
  <c r="L35" i="16"/>
  <c r="J28" i="1"/>
  <c r="J31" i="1"/>
  <c r="J30" i="1"/>
  <c r="J29" i="1"/>
  <c r="J26" i="1"/>
  <c r="J33" i="1"/>
  <c r="J32" i="1"/>
  <c r="J34" i="1"/>
  <c r="J27" i="1"/>
  <c r="J11" i="603"/>
  <c r="J4" i="603"/>
  <c r="J20" i="603"/>
  <c r="J22" i="603"/>
  <c r="J23" i="603"/>
  <c r="J21" i="603"/>
  <c r="J12" i="603"/>
  <c r="J14" i="603"/>
  <c r="J6" i="603"/>
  <c r="J10" i="603"/>
  <c r="J16" i="603"/>
  <c r="J15" i="603"/>
  <c r="J7" i="603"/>
  <c r="J5" i="603"/>
  <c r="J8" i="603"/>
  <c r="J25" i="603"/>
  <c r="J13" i="603"/>
  <c r="J24" i="603"/>
  <c r="J26" i="603"/>
  <c r="J17" i="603"/>
  <c r="J28" i="603"/>
  <c r="J33" i="604"/>
  <c r="L26" i="16"/>
  <c r="L37" i="16"/>
  <c r="L3" i="16"/>
  <c r="L4" i="16"/>
  <c r="L5" i="16"/>
  <c r="L6" i="16"/>
  <c r="L27" i="16"/>
  <c r="L14" i="16"/>
  <c r="M14" i="16" s="1"/>
  <c r="L12" i="16"/>
  <c r="M12" i="16" s="1"/>
  <c r="L10" i="16"/>
  <c r="M10" i="16" s="1"/>
  <c r="L13" i="16"/>
  <c r="M13" i="16" s="1"/>
  <c r="L11" i="16"/>
  <c r="M11" i="16" s="1"/>
  <c r="L9" i="16"/>
  <c r="M9" i="16" s="1"/>
  <c r="L21" i="16"/>
  <c r="L18" i="16"/>
  <c r="L20" i="16"/>
  <c r="L30" i="16"/>
  <c r="L31" i="16"/>
  <c r="L32" i="16"/>
  <c r="J31" i="4"/>
  <c r="J21" i="4"/>
  <c r="J24" i="4"/>
  <c r="J28" i="4"/>
  <c r="J32" i="4"/>
  <c r="J19" i="4"/>
  <c r="J27" i="4"/>
  <c r="J26" i="4"/>
  <c r="J23" i="4"/>
  <c r="J25" i="4"/>
  <c r="J30" i="4"/>
  <c r="J29" i="4"/>
  <c r="J20" i="4"/>
  <c r="J27" i="604"/>
  <c r="J23" i="604"/>
  <c r="J25" i="604"/>
  <c r="J26" i="604"/>
  <c r="J24" i="604"/>
  <c r="J22" i="604"/>
  <c r="L17" i="16"/>
  <c r="M41" i="16"/>
  <c r="J3" i="603"/>
  <c r="J34" i="604"/>
  <c r="J28" i="604"/>
  <c r="J32" i="604"/>
  <c r="J36" i="604"/>
  <c r="J31" i="604"/>
  <c r="J35" i="604"/>
  <c r="J5" i="4"/>
  <c r="J6" i="4"/>
  <c r="J8" i="4"/>
  <c r="J4" i="4"/>
</calcChain>
</file>

<file path=xl/sharedStrings.xml><?xml version="1.0" encoding="utf-8"?>
<sst xmlns="http://schemas.openxmlformats.org/spreadsheetml/2006/main" count="939" uniqueCount="554">
  <si>
    <t>Balk</t>
  </si>
  <si>
    <t>Brug</t>
  </si>
  <si>
    <t>Sprong</t>
  </si>
  <si>
    <t>Mat</t>
  </si>
  <si>
    <t>Totaal</t>
  </si>
  <si>
    <t>Plaats</t>
  </si>
  <si>
    <t>Ringen</t>
  </si>
  <si>
    <t>Rek</t>
  </si>
  <si>
    <t>3 PRIJZEN</t>
  </si>
  <si>
    <t>Vloer</t>
  </si>
  <si>
    <t>Voltige</t>
  </si>
  <si>
    <t>5 PRIJZEN</t>
  </si>
  <si>
    <t>Wedstrijd 1</t>
  </si>
  <si>
    <t>Wedstrijd 2</t>
  </si>
  <si>
    <t>Wedstrijd 3</t>
  </si>
  <si>
    <t>Rechtuit</t>
  </si>
  <si>
    <t>Liz</t>
  </si>
  <si>
    <t>Admiraal</t>
  </si>
  <si>
    <t>Sofia</t>
  </si>
  <si>
    <t>Ajouaou</t>
  </si>
  <si>
    <t>Jade</t>
  </si>
  <si>
    <t>Isa</t>
  </si>
  <si>
    <t>Reijne</t>
  </si>
  <si>
    <t>Elin</t>
  </si>
  <si>
    <t>Bier</t>
  </si>
  <si>
    <t>Liv</t>
  </si>
  <si>
    <t>de</t>
  </si>
  <si>
    <t>Haan</t>
  </si>
  <si>
    <t>Ize</t>
  </si>
  <si>
    <t>van</t>
  </si>
  <si>
    <t>Welie</t>
  </si>
  <si>
    <t>van den</t>
  </si>
  <si>
    <t>Yara</t>
  </si>
  <si>
    <t>van der</t>
  </si>
  <si>
    <t>Lexie</t>
  </si>
  <si>
    <t>Ramirez Villarreal</t>
  </si>
  <si>
    <t>Julia</t>
  </si>
  <si>
    <t>Willigenburg</t>
  </si>
  <si>
    <t>Emma</t>
  </si>
  <si>
    <t>Tess</t>
  </si>
  <si>
    <t>Julie</t>
  </si>
  <si>
    <t>Milou</t>
  </si>
  <si>
    <t>Jong</t>
  </si>
  <si>
    <t>Eva</t>
  </si>
  <si>
    <t>De</t>
  </si>
  <si>
    <t>Isabella</t>
  </si>
  <si>
    <t>Duin</t>
  </si>
  <si>
    <t>Noralie</t>
  </si>
  <si>
    <t>Weijzig</t>
  </si>
  <si>
    <t>Van</t>
  </si>
  <si>
    <t>Evi</t>
  </si>
  <si>
    <t>Catalina</t>
  </si>
  <si>
    <t>Thaleia</t>
  </si>
  <si>
    <t>Stormbroek</t>
  </si>
  <si>
    <t>Sanne</t>
  </si>
  <si>
    <t>Amber</t>
  </si>
  <si>
    <t>Megan</t>
  </si>
  <si>
    <t>Pouwels</t>
  </si>
  <si>
    <t>Jazzlyn</t>
  </si>
  <si>
    <t>Bestevaar</t>
  </si>
  <si>
    <t>Faye</t>
  </si>
  <si>
    <t>Benthe</t>
  </si>
  <si>
    <t>Indy</t>
  </si>
  <si>
    <t>Nikki</t>
  </si>
  <si>
    <t>Anissa</t>
  </si>
  <si>
    <t>Belkasmi</t>
  </si>
  <si>
    <t>Sienna</t>
  </si>
  <si>
    <t>Nahar</t>
  </si>
  <si>
    <t>Roos</t>
  </si>
  <si>
    <t>Meijns</t>
  </si>
  <si>
    <t>Smit</t>
  </si>
  <si>
    <t>Weeteling</t>
  </si>
  <si>
    <t>Mirte</t>
  </si>
  <si>
    <t>Brand</t>
  </si>
  <si>
    <t>Lobke</t>
  </si>
  <si>
    <t>Visser</t>
  </si>
  <si>
    <t>Amira</t>
  </si>
  <si>
    <t>Stoevelaar</t>
  </si>
  <si>
    <t>Vermeulen</t>
  </si>
  <si>
    <t>Louw</t>
  </si>
  <si>
    <t>Vries</t>
  </si>
  <si>
    <t>Denise</t>
  </si>
  <si>
    <t>Bootsman</t>
  </si>
  <si>
    <t>Sara</t>
  </si>
  <si>
    <t>Koerts</t>
  </si>
  <si>
    <t>Zonneveld</t>
  </si>
  <si>
    <t>Monya</t>
  </si>
  <si>
    <t>El Ghazali</t>
  </si>
  <si>
    <t xml:space="preserve">Meisjes 12+ </t>
  </si>
  <si>
    <t>Norah</t>
  </si>
  <si>
    <t>Aglaya</t>
  </si>
  <si>
    <t>Lugovaya</t>
  </si>
  <si>
    <t>Neeft</t>
  </si>
  <si>
    <t>Keet</t>
  </si>
  <si>
    <t>Til</t>
  </si>
  <si>
    <t>Esmee</t>
  </si>
  <si>
    <t>Heijne</t>
  </si>
  <si>
    <t>Prijs</t>
  </si>
  <si>
    <t>Raaphorst</t>
  </si>
  <si>
    <t>Sharina</t>
  </si>
  <si>
    <t>Taherpur</t>
  </si>
  <si>
    <t>Klein</t>
  </si>
  <si>
    <t>Miray</t>
  </si>
  <si>
    <t>Ilgun</t>
  </si>
  <si>
    <t>Aurelia</t>
  </si>
  <si>
    <t>Clijdesdale</t>
  </si>
  <si>
    <t>Lastdrager</t>
  </si>
  <si>
    <t>Jayanti</t>
  </si>
  <si>
    <t>Ypenburg</t>
  </si>
  <si>
    <t xml:space="preserve">Robin </t>
  </si>
  <si>
    <t>Berkhout</t>
  </si>
  <si>
    <t>Meis</t>
  </si>
  <si>
    <t>Liedorp</t>
  </si>
  <si>
    <t>Malou</t>
  </si>
  <si>
    <t>Raithel</t>
  </si>
  <si>
    <t>Lieze</t>
  </si>
  <si>
    <t>Mette</t>
  </si>
  <si>
    <t>Venniker</t>
  </si>
  <si>
    <t>Nienke</t>
  </si>
  <si>
    <t>Fritz</t>
  </si>
  <si>
    <t>Elinn</t>
  </si>
  <si>
    <t>Heuving</t>
  </si>
  <si>
    <t>Roth</t>
  </si>
  <si>
    <t>Pommerel</t>
  </si>
  <si>
    <t>Dames Selectie  1</t>
  </si>
  <si>
    <t>Dames Selectie  2</t>
  </si>
  <si>
    <t>Linsey</t>
  </si>
  <si>
    <t>Rijsenbrij</t>
  </si>
  <si>
    <t>Lieke</t>
  </si>
  <si>
    <t>Krijnen</t>
  </si>
  <si>
    <t>Dunya</t>
  </si>
  <si>
    <t>Neelen</t>
  </si>
  <si>
    <t>Ederen</t>
  </si>
  <si>
    <t>Suzette</t>
  </si>
  <si>
    <t>Conijn</t>
  </si>
  <si>
    <t>Joy</t>
  </si>
  <si>
    <t>Nuria</t>
  </si>
  <si>
    <t>Lorenzo Vicente</t>
  </si>
  <si>
    <t>Sophia</t>
  </si>
  <si>
    <t>van 't</t>
  </si>
  <si>
    <t>Veer</t>
  </si>
  <si>
    <t>Danique</t>
  </si>
  <si>
    <t>Dijk</t>
  </si>
  <si>
    <t>Xylena</t>
  </si>
  <si>
    <t>Tijms</t>
  </si>
  <si>
    <t>Madee</t>
  </si>
  <si>
    <t>Stoter</t>
  </si>
  <si>
    <t>Bouwes</t>
  </si>
  <si>
    <t>Yrsa</t>
  </si>
  <si>
    <t>Schuijt</t>
  </si>
  <si>
    <t>Kuipers</t>
  </si>
  <si>
    <t>Emmelie</t>
  </si>
  <si>
    <t>Sander</t>
  </si>
  <si>
    <t>Giulietta</t>
  </si>
  <si>
    <t>Shannen</t>
  </si>
  <si>
    <t>Wels</t>
  </si>
  <si>
    <t>Geertje-Marie</t>
  </si>
  <si>
    <t>Marijnissen</t>
  </si>
  <si>
    <t>Pippe</t>
  </si>
  <si>
    <t>Stundebeek</t>
  </si>
  <si>
    <t>Fiorella</t>
  </si>
  <si>
    <t>Bosch</t>
  </si>
  <si>
    <t>Reus</t>
  </si>
  <si>
    <t>Kuik</t>
  </si>
  <si>
    <r>
      <t>Rh</t>
    </r>
    <r>
      <rPr>
        <b/>
        <sz val="16"/>
        <rFont val="Calibri"/>
        <family val="2"/>
      </rPr>
      <t>ö</t>
    </r>
    <r>
      <rPr>
        <b/>
        <sz val="16"/>
        <rFont val="Arial"/>
        <family val="2"/>
      </rPr>
      <t>nrad Gevorderden</t>
    </r>
  </si>
  <si>
    <t>Alex</t>
  </si>
  <si>
    <t>Sheikhpoor</t>
  </si>
  <si>
    <t>Jan</t>
  </si>
  <si>
    <t>Suijkerbuijk</t>
  </si>
  <si>
    <t>Gijs</t>
  </si>
  <si>
    <t>Joyah</t>
  </si>
  <si>
    <t>Kuway</t>
  </si>
  <si>
    <t>Max</t>
  </si>
  <si>
    <t>Koek</t>
  </si>
  <si>
    <t>Nalu</t>
  </si>
  <si>
    <t>Bloem</t>
  </si>
  <si>
    <t>Joris</t>
  </si>
  <si>
    <t>Kaandorp</t>
  </si>
  <si>
    <t>Mauro</t>
  </si>
  <si>
    <t>Louwman</t>
  </si>
  <si>
    <t>Seger</t>
  </si>
  <si>
    <t>Tjeertes</t>
  </si>
  <si>
    <t>Werd</t>
  </si>
  <si>
    <t>Schreuder</t>
  </si>
  <si>
    <t>Melvin</t>
  </si>
  <si>
    <t>Seitner</t>
  </si>
  <si>
    <t>Ravy</t>
  </si>
  <si>
    <t>Jivan</t>
  </si>
  <si>
    <t>Selij</t>
  </si>
  <si>
    <t>Mees</t>
  </si>
  <si>
    <t>Haaren</t>
  </si>
  <si>
    <t>Koen</t>
  </si>
  <si>
    <t>Bakker</t>
  </si>
  <si>
    <t>Luca</t>
  </si>
  <si>
    <t>Flens</t>
  </si>
  <si>
    <t>Diaz</t>
  </si>
  <si>
    <t>Joas</t>
  </si>
  <si>
    <t>\</t>
  </si>
  <si>
    <t xml:space="preserve">Meisjes Recreatie 6 jaar </t>
  </si>
  <si>
    <t xml:space="preserve">Meisjes Recreatie 9 jaar </t>
  </si>
  <si>
    <t>Meisjes Recreatie 10-11 jaar</t>
  </si>
  <si>
    <t>Meisjes Recreatie 12 jaar en ouder</t>
  </si>
  <si>
    <t>Van Ingen Trofee</t>
  </si>
  <si>
    <t>Cees Woud Trofee</t>
  </si>
  <si>
    <t>Rhonrad Wissel Trofee</t>
  </si>
  <si>
    <t xml:space="preserve">Meisjes Sel Midbouw 10 - 11 jaar </t>
  </si>
  <si>
    <t>Meisjes Sel Midbouw 9 - 10 jaar</t>
  </si>
  <si>
    <t>Meisjes Sel Onderbouw 2015/16</t>
  </si>
  <si>
    <r>
      <t>Rh</t>
    </r>
    <r>
      <rPr>
        <b/>
        <sz val="16"/>
        <rFont val="Calibri"/>
        <family val="2"/>
      </rPr>
      <t>ö</t>
    </r>
    <r>
      <rPr>
        <b/>
        <sz val="16"/>
        <rFont val="Arial"/>
        <family val="2"/>
      </rPr>
      <t xml:space="preserve">nrad Selectie  </t>
    </r>
  </si>
  <si>
    <t>Jari</t>
  </si>
  <si>
    <t>Jamie</t>
  </si>
  <si>
    <t>Giuliani</t>
  </si>
  <si>
    <t>Jahnoa</t>
  </si>
  <si>
    <t>Sarijoen</t>
  </si>
  <si>
    <t>Dexx</t>
  </si>
  <si>
    <t>Stroobach</t>
  </si>
  <si>
    <t>Klaas</t>
  </si>
  <si>
    <t>Sep</t>
  </si>
  <si>
    <t>Zwijnenburg</t>
  </si>
  <si>
    <t>Ayana</t>
  </si>
  <si>
    <t>Spalburg</t>
  </si>
  <si>
    <t xml:space="preserve">Sofie </t>
  </si>
  <si>
    <t>Meisjes Sel Onderbouw 2014/15</t>
  </si>
  <si>
    <t>Wouda</t>
  </si>
  <si>
    <t>Jordan</t>
  </si>
  <si>
    <t xml:space="preserve">Jonna </t>
  </si>
  <si>
    <t xml:space="preserve">Jip </t>
  </si>
  <si>
    <t>Bryan</t>
  </si>
  <si>
    <t>Aberkrom</t>
  </si>
  <si>
    <t>Joppe</t>
  </si>
  <si>
    <t>Broers</t>
  </si>
  <si>
    <t>Dekkers</t>
  </si>
  <si>
    <t>Mats</t>
  </si>
  <si>
    <t>Vollers</t>
  </si>
  <si>
    <t>Pippa Lise</t>
  </si>
  <si>
    <t>Hoogerwerf</t>
  </si>
  <si>
    <t>Mila</t>
  </si>
  <si>
    <t>Kolk</t>
  </si>
  <si>
    <t>Victoria</t>
  </si>
  <si>
    <t>Kelsey</t>
  </si>
  <si>
    <t>Schaap</t>
  </si>
  <si>
    <t>Yfke</t>
  </si>
  <si>
    <t>Schoute</t>
  </si>
  <si>
    <t>sel</t>
  </si>
  <si>
    <t>gev</t>
  </si>
  <si>
    <t>start</t>
  </si>
  <si>
    <t>Abby</t>
  </si>
  <si>
    <t>Myrthe</t>
  </si>
  <si>
    <t>Kiki</t>
  </si>
  <si>
    <t>Berg</t>
  </si>
  <si>
    <t>Venna</t>
  </si>
  <si>
    <t>ACRO</t>
  </si>
  <si>
    <t>Hailey</t>
  </si>
  <si>
    <t>Janne</t>
  </si>
  <si>
    <t>Ettes</t>
  </si>
  <si>
    <t>Lindsey Mira</t>
  </si>
  <si>
    <t>Gullu</t>
  </si>
  <si>
    <t>Diana</t>
  </si>
  <si>
    <t>Iuzmukhametova</t>
  </si>
  <si>
    <t>Laisina</t>
  </si>
  <si>
    <t>Loiza</t>
  </si>
  <si>
    <t>Straalen</t>
  </si>
  <si>
    <t>Jentl</t>
  </si>
  <si>
    <t>Westrop</t>
  </si>
  <si>
    <t>Hof</t>
  </si>
  <si>
    <t>Kyara</t>
  </si>
  <si>
    <t>Jael</t>
  </si>
  <si>
    <t>Van Vlijmen</t>
  </si>
  <si>
    <t>Rojely</t>
  </si>
  <si>
    <t>Klaveren</t>
  </si>
  <si>
    <t>Jamy</t>
  </si>
  <si>
    <t>Langeberg</t>
  </si>
  <si>
    <t>Lorah</t>
  </si>
  <si>
    <t>Vre</t>
  </si>
  <si>
    <t>Mulder</t>
  </si>
  <si>
    <t>Annemijn</t>
  </si>
  <si>
    <t>Bos</t>
  </si>
  <si>
    <t>Sarah</t>
  </si>
  <si>
    <t>Bell</t>
  </si>
  <si>
    <t>Can</t>
  </si>
  <si>
    <t>Pereira Sanches</t>
  </si>
  <si>
    <t>Meisjes 10-11 jaar (2012-14)</t>
  </si>
  <si>
    <t>Al</t>
  </si>
  <si>
    <t>Baarda</t>
  </si>
  <si>
    <t>Joes</t>
  </si>
  <si>
    <t>Faas</t>
  </si>
  <si>
    <t>Jane</t>
  </si>
  <si>
    <t>Gijzen</t>
  </si>
  <si>
    <t>Noor</t>
  </si>
  <si>
    <t>Jansen</t>
  </si>
  <si>
    <t>Noelle</t>
  </si>
  <si>
    <t>Kauwen</t>
  </si>
  <si>
    <t>Berrin</t>
  </si>
  <si>
    <t>Kaygusuz</t>
  </si>
  <si>
    <t>Vayen</t>
  </si>
  <si>
    <t>Klinkenberg</t>
  </si>
  <si>
    <t>Vive</t>
  </si>
  <si>
    <t>Lampe</t>
  </si>
  <si>
    <t>Lotte</t>
  </si>
  <si>
    <t>Peereboom</t>
  </si>
  <si>
    <t>Riley</t>
  </si>
  <si>
    <t>Rellergert</t>
  </si>
  <si>
    <t>Zoe</t>
  </si>
  <si>
    <t>Wesseling</t>
  </si>
  <si>
    <t>Zuidervaart</t>
  </si>
  <si>
    <t>Femke</t>
  </si>
  <si>
    <t>Lyndsey</t>
  </si>
  <si>
    <t>Alblas</t>
  </si>
  <si>
    <t>Ayla Lea</t>
  </si>
  <si>
    <t>Bakim</t>
  </si>
  <si>
    <t>Both</t>
  </si>
  <si>
    <t>Laura</t>
  </si>
  <si>
    <t>Corradin</t>
  </si>
  <si>
    <t>Heerooms</t>
  </si>
  <si>
    <t>Britt</t>
  </si>
  <si>
    <t>Koster</t>
  </si>
  <si>
    <t>Looze</t>
  </si>
  <si>
    <t>Anna</t>
  </si>
  <si>
    <t>Gokpinar</t>
  </si>
  <si>
    <t>Mira</t>
  </si>
  <si>
    <t>Hannah</t>
  </si>
  <si>
    <t>Molenaars</t>
  </si>
  <si>
    <t>Bente</t>
  </si>
  <si>
    <t>Punt</t>
  </si>
  <si>
    <t>Lola</t>
  </si>
  <si>
    <t>Siebeling</t>
  </si>
  <si>
    <t>Livia</t>
  </si>
  <si>
    <t>Stam</t>
  </si>
  <si>
    <t>Quinn</t>
  </si>
  <si>
    <t>Vels</t>
  </si>
  <si>
    <t>Fleur</t>
  </si>
  <si>
    <t>Willemsen</t>
  </si>
  <si>
    <t>Nova</t>
  </si>
  <si>
    <t>Zwagerman</t>
  </si>
  <si>
    <t>Nola</t>
  </si>
  <si>
    <t>Boer</t>
  </si>
  <si>
    <t>Ilani-Lois</t>
  </si>
  <si>
    <t>Jalou</t>
  </si>
  <si>
    <t>Langelaar</t>
  </si>
  <si>
    <t>Leyenhorst</t>
  </si>
  <si>
    <t>Oostveen</t>
  </si>
  <si>
    <t>Juul</t>
  </si>
  <si>
    <t>Truijen</t>
  </si>
  <si>
    <t>Fenna</t>
  </si>
  <si>
    <t>Broek</t>
  </si>
  <si>
    <t>Liza</t>
  </si>
  <si>
    <t>Kieboom</t>
  </si>
  <si>
    <t>Noa</t>
  </si>
  <si>
    <t>Angermann</t>
  </si>
  <si>
    <t>Lara</t>
  </si>
  <si>
    <t>Mirck</t>
  </si>
  <si>
    <t>Ala Ã¡</t>
  </si>
  <si>
    <t>El Haddad</t>
  </si>
  <si>
    <t>Badra</t>
  </si>
  <si>
    <t>Kayleigh</t>
  </si>
  <si>
    <t>Godliep</t>
  </si>
  <si>
    <t>Abigail</t>
  </si>
  <si>
    <t>Grandbois</t>
  </si>
  <si>
    <t>Evy</t>
  </si>
  <si>
    <t>Hijnekamp</t>
  </si>
  <si>
    <t>Kersten</t>
  </si>
  <si>
    <t>Mieke</t>
  </si>
  <si>
    <t>Leguijt</t>
  </si>
  <si>
    <t>Reudler Talsma</t>
  </si>
  <si>
    <t>Fien</t>
  </si>
  <si>
    <t>Schellevis</t>
  </si>
  <si>
    <t>Lauren</t>
  </si>
  <si>
    <t>Van de Nes</t>
  </si>
  <si>
    <t>Verveen</t>
  </si>
  <si>
    <t>Kaitlynn</t>
  </si>
  <si>
    <t>den</t>
  </si>
  <si>
    <t>Ottelander</t>
  </si>
  <si>
    <t>Maysa</t>
  </si>
  <si>
    <t>el</t>
  </si>
  <si>
    <t>Hasnaouy</t>
  </si>
  <si>
    <t>Houten</t>
  </si>
  <si>
    <t>Malin</t>
  </si>
  <si>
    <t>Woude</t>
  </si>
  <si>
    <t>Elif</t>
  </si>
  <si>
    <t>Avuglu</t>
  </si>
  <si>
    <t>Aahana</t>
  </si>
  <si>
    <t>Dauwan</t>
  </si>
  <si>
    <t>Duits</t>
  </si>
  <si>
    <t>Hana</t>
  </si>
  <si>
    <t>Charly</t>
  </si>
  <si>
    <t>Klos</t>
  </si>
  <si>
    <t>Linn</t>
  </si>
  <si>
    <t>Kok</t>
  </si>
  <si>
    <t>Jenna</t>
  </si>
  <si>
    <t>Demi Lotte</t>
  </si>
  <si>
    <t>Rijk</t>
  </si>
  <si>
    <t>Yagmur</t>
  </si>
  <si>
    <t>Salur</t>
  </si>
  <si>
    <t>Jayslin</t>
  </si>
  <si>
    <t>Syed</t>
  </si>
  <si>
    <t>Wit</t>
  </si>
  <si>
    <t>Aivy</t>
  </si>
  <si>
    <t>Olivia</t>
  </si>
  <si>
    <t>Meer</t>
  </si>
  <si>
    <t>Nina</t>
  </si>
  <si>
    <t>Zeeuw</t>
  </si>
  <si>
    <t>Vajen</t>
  </si>
  <si>
    <t xml:space="preserve">Meisjes 6 jaar </t>
  </si>
  <si>
    <t>Meisjes 7 jaar (jongste  groep)</t>
  </si>
  <si>
    <t>Meisjes 7 jaar (oudste groep)</t>
  </si>
  <si>
    <t>Ma</t>
  </si>
  <si>
    <t>Do</t>
  </si>
  <si>
    <t>Za</t>
  </si>
  <si>
    <t>Do/Za</t>
  </si>
  <si>
    <t>Meisjes 9 jaar (2014/15)</t>
  </si>
  <si>
    <t>Meisjes 8 jaar (2015/16)</t>
  </si>
  <si>
    <t>vd</t>
  </si>
  <si>
    <t>Jongens recreatie tm 9 jaar</t>
  </si>
  <si>
    <r>
      <t>Rh</t>
    </r>
    <r>
      <rPr>
        <b/>
        <sz val="16"/>
        <rFont val="Calibri"/>
        <family val="2"/>
      </rPr>
      <t>ö</t>
    </r>
    <r>
      <rPr>
        <b/>
        <sz val="16"/>
        <rFont val="Arial"/>
        <family val="2"/>
      </rPr>
      <t>nrad Recreatie 1</t>
    </r>
  </si>
  <si>
    <r>
      <t>Rh</t>
    </r>
    <r>
      <rPr>
        <b/>
        <sz val="16"/>
        <rFont val="Calibri"/>
        <family val="2"/>
      </rPr>
      <t>ö</t>
    </r>
    <r>
      <rPr>
        <b/>
        <sz val="16"/>
        <rFont val="Arial"/>
        <family val="2"/>
      </rPr>
      <t>nrad Recreatie 2</t>
    </r>
  </si>
  <si>
    <t>Oefening</t>
  </si>
  <si>
    <t>???</t>
  </si>
  <si>
    <t>Amy</t>
  </si>
  <si>
    <t>Linna</t>
  </si>
  <si>
    <t>4 PRIJZEN</t>
  </si>
  <si>
    <t>Geen prijs!</t>
  </si>
  <si>
    <t xml:space="preserve">Djensi </t>
  </si>
  <si>
    <t xml:space="preserve">Ayla </t>
  </si>
  <si>
    <t>Bekin</t>
  </si>
  <si>
    <t>Jongens recreatie tm 11 jaar</t>
  </si>
  <si>
    <t>Wout</t>
  </si>
  <si>
    <t>Jongens Selectie 13-15 jaar</t>
  </si>
  <si>
    <t>Heren Selectie groep 1</t>
  </si>
  <si>
    <t>Heren Selectie groep 2</t>
  </si>
  <si>
    <t>Kay</t>
  </si>
  <si>
    <t>Heiningen</t>
  </si>
  <si>
    <t>Wolthuis</t>
  </si>
  <si>
    <t xml:space="preserve">Jongens Selectie tm 13 jaar groep 1 </t>
  </si>
  <si>
    <t>Jongens Selectie tm 13 jaar groep 2</t>
  </si>
  <si>
    <t xml:space="preserve">x </t>
  </si>
  <si>
    <t>x</t>
  </si>
  <si>
    <t>Lene</t>
  </si>
  <si>
    <t>Trotsenburg</t>
  </si>
  <si>
    <t>?</t>
  </si>
  <si>
    <t>Saar</t>
  </si>
  <si>
    <t>Welgraven</t>
  </si>
  <si>
    <t>Katarina</t>
  </si>
  <si>
    <t>Vasseur</t>
  </si>
  <si>
    <t xml:space="preserve">de </t>
  </si>
  <si>
    <t>Kraan</t>
  </si>
  <si>
    <t>Maud</t>
  </si>
  <si>
    <t>Rozemeijer</t>
  </si>
  <si>
    <t>Jongens Recreatie tm 9 jaar</t>
  </si>
  <si>
    <t xml:space="preserve">Jongens Recreatie tm 11 jaar </t>
  </si>
  <si>
    <t>Jongens Selectie tm 13 jaar groep 1</t>
  </si>
  <si>
    <t>Jongens Selectie 13 tm 15 jaar</t>
  </si>
  <si>
    <t>Joyah Kuway</t>
  </si>
  <si>
    <t>Gijs Suijkerbuijk</t>
  </si>
  <si>
    <t>Dexx Stroobach</t>
  </si>
  <si>
    <t>Sep Zwijnenburg</t>
  </si>
  <si>
    <t>Wout Wolthuis</t>
  </si>
  <si>
    <t>Nalu Bloem</t>
  </si>
  <si>
    <t>Bryan Aberkrom</t>
  </si>
  <si>
    <t>Joris Kaandorp</t>
  </si>
  <si>
    <t>Jan Dekkers</t>
  </si>
  <si>
    <t>Mauro Louwman</t>
  </si>
  <si>
    <t>Max Koek</t>
  </si>
  <si>
    <t>Seger Tjeertes</t>
  </si>
  <si>
    <t>Robin van de Werd</t>
  </si>
  <si>
    <t>Mats Vollers</t>
  </si>
  <si>
    <t>Joas Smit</t>
  </si>
  <si>
    <t>Diaz Schreuder</t>
  </si>
  <si>
    <t>Koen Bakker</t>
  </si>
  <si>
    <t>Mees van Haaren</t>
  </si>
  <si>
    <t>Ravy de Jong</t>
  </si>
  <si>
    <t>Jivan Selij</t>
  </si>
  <si>
    <t>UITSLAGEN LIJST ONDERLINGE WEDSTRIJDEN 2024</t>
  </si>
  <si>
    <t>Meisjes Recreatie 7 jaar groep 1</t>
  </si>
  <si>
    <t>Meisjes Recreatie 7 jaar groep 2</t>
  </si>
  <si>
    <t>Meisjes Acro</t>
  </si>
  <si>
    <t>Rhonrad Recreatie groep 1</t>
  </si>
  <si>
    <t>Rhonrad Recreatie groep 2</t>
  </si>
  <si>
    <t>Rhonrad Gevorderden</t>
  </si>
  <si>
    <t>Rhonrad Selectie</t>
  </si>
  <si>
    <t>Noelle Kauwen</t>
  </si>
  <si>
    <t>Juul van Truijen</t>
  </si>
  <si>
    <t>Femke Tijms</t>
  </si>
  <si>
    <t>Jalou van Langelaar</t>
  </si>
  <si>
    <t>Lara Mirck</t>
  </si>
  <si>
    <t>Noelle Heerooms</t>
  </si>
  <si>
    <t>Vive Lampe</t>
  </si>
  <si>
    <t>Liz Admiraal</t>
  </si>
  <si>
    <t>Isa Baarda</t>
  </si>
  <si>
    <t>Noor Jansen</t>
  </si>
  <si>
    <t>Jade Al</t>
  </si>
  <si>
    <t>Sanne en Kiki</t>
  </si>
  <si>
    <t>Abby, Myrthe en Norah</t>
  </si>
  <si>
    <t>Amy, Linna en Danique</t>
  </si>
  <si>
    <t>Julia en Venna</t>
  </si>
  <si>
    <t>Mila Kolk</t>
  </si>
  <si>
    <t>Kelsey Schaap</t>
  </si>
  <si>
    <t>Jazzlyn Bestevaar</t>
  </si>
  <si>
    <t>Sienna Nahar</t>
  </si>
  <si>
    <t>Giulietta Schuijt</t>
  </si>
  <si>
    <t>Fiorella Bosch</t>
  </si>
  <si>
    <t>Eva de Reus</t>
  </si>
  <si>
    <t>Shannen Wels</t>
  </si>
  <si>
    <t>Danique van Dijk</t>
  </si>
  <si>
    <t>Emma Kuipers</t>
  </si>
  <si>
    <t>Xylena Tijms</t>
  </si>
  <si>
    <t>Jentl van Westrop</t>
  </si>
  <si>
    <t>Bente Punt</t>
  </si>
  <si>
    <t>Noa Angermann</t>
  </si>
  <si>
    <t>Liza van den Kieboom</t>
  </si>
  <si>
    <t>Geertje-Marie Marijnissen</t>
  </si>
  <si>
    <t>Meisjes Recreatie 8 jaar</t>
  </si>
  <si>
    <t>Femke Duits</t>
  </si>
  <si>
    <t>Eva de Wit</t>
  </si>
  <si>
    <t>Maud Rozemeijer</t>
  </si>
  <si>
    <t>Jayslin Syed</t>
  </si>
  <si>
    <t>Emma Reudler Talsma</t>
  </si>
  <si>
    <t>Maysa El Hasnaouy</t>
  </si>
  <si>
    <t>Eva van Houten</t>
  </si>
  <si>
    <t>Kaitlynn den Ottelander</t>
  </si>
  <si>
    <t>Mieke Leguijt</t>
  </si>
  <si>
    <t>Evy Hijnekamp</t>
  </si>
  <si>
    <t>Dames Selectie groep 1</t>
  </si>
  <si>
    <t>Dames Selectie groep 2</t>
  </si>
  <si>
    <t>Suzette Berkhout</t>
  </si>
  <si>
    <t>Jip Roth</t>
  </si>
  <si>
    <t>Nuria Lorenzo Vicente</t>
  </si>
  <si>
    <t>Tess Wouda</t>
  </si>
  <si>
    <t>Isa Conijn</t>
  </si>
  <si>
    <t>Linsey Rijsenbrij</t>
  </si>
  <si>
    <t>Wedstrijd 4</t>
  </si>
  <si>
    <t>Meisjes Selectie Middenbouw groep 1</t>
  </si>
  <si>
    <t>Meisjes Selectie Middenbouw groep 2</t>
  </si>
  <si>
    <t>Meisjes Selectie Onderbouw groep 1</t>
  </si>
  <si>
    <t>Meisjes Selectie Onderbouw groep 2</t>
  </si>
  <si>
    <t>Jayanti Ypenburg</t>
  </si>
  <si>
    <t>Meis Liedorp</t>
  </si>
  <si>
    <t>Miray Ilgun</t>
  </si>
  <si>
    <t>Malou Raithel</t>
  </si>
  <si>
    <t>Mette Venniker</t>
  </si>
  <si>
    <t>Elinn Heuving</t>
  </si>
  <si>
    <t>Keet van Til</t>
  </si>
  <si>
    <t>Sara Raaphorst</t>
  </si>
  <si>
    <t>Eva Klein</t>
  </si>
  <si>
    <t>Ayana Spalburg</t>
  </si>
  <si>
    <t>Esmee Heijne</t>
  </si>
  <si>
    <t>Noralie Weijzig</t>
  </si>
  <si>
    <t>Sanne Willigenburg</t>
  </si>
  <si>
    <t>Esmee Hof</t>
  </si>
  <si>
    <t>Lobke Visser</t>
  </si>
  <si>
    <t>Jamy Langeberg</t>
  </si>
  <si>
    <t>Sarah Bell</t>
  </si>
  <si>
    <t>Benthe Visser</t>
  </si>
  <si>
    <t>Isabella Zonneveld</t>
  </si>
  <si>
    <t>Milou Pareira Sanches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</si>
</sst>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trike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Calibri"/>
      <family val="2"/>
    </font>
    <font>
      <sz val="16"/>
      <color theme="1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14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11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right"/>
    </xf>
    <xf numFmtId="0" fontId="4" fillId="0" borderId="0" xfId="0" applyFont="1"/>
    <xf numFmtId="0" fontId="5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0" xfId="0" applyFont="1"/>
    <xf numFmtId="1" fontId="5" fillId="0" borderId="1" xfId="0" applyNumberFormat="1" applyFont="1" applyBorder="1" applyAlignment="1">
      <alignment horizontal="center"/>
    </xf>
    <xf numFmtId="0" fontId="0" fillId="3" borderId="0" xfId="0" applyFill="1"/>
    <xf numFmtId="0" fontId="7" fillId="2" borderId="6" xfId="0" applyFont="1" applyFill="1" applyBorder="1"/>
    <xf numFmtId="0" fontId="2" fillId="0" borderId="0" xfId="0" applyFont="1" applyAlignment="1">
      <alignment horizontal="center"/>
    </xf>
    <xf numFmtId="0" fontId="8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4" fillId="0" borderId="1" xfId="0" applyFont="1" applyBorder="1"/>
    <xf numFmtId="0" fontId="10" fillId="0" borderId="0" xfId="0" applyFont="1"/>
    <xf numFmtId="14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/>
    <xf numFmtId="0" fontId="8" fillId="2" borderId="0" xfId="0" applyFont="1" applyFill="1"/>
    <xf numFmtId="0" fontId="7" fillId="2" borderId="7" xfId="0" applyFont="1" applyFill="1" applyBorder="1"/>
    <xf numFmtId="0" fontId="0" fillId="2" borderId="8" xfId="0" applyFill="1" applyBorder="1"/>
    <xf numFmtId="0" fontId="7" fillId="2" borderId="8" xfId="0" applyFont="1" applyFill="1" applyBorder="1"/>
    <xf numFmtId="0" fontId="8" fillId="2" borderId="8" xfId="0" applyFont="1" applyFill="1" applyBorder="1"/>
    <xf numFmtId="0" fontId="7" fillId="2" borderId="10" xfId="0" applyFont="1" applyFill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12" fillId="0" borderId="1" xfId="0" applyFont="1" applyBorder="1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 vertical="center"/>
    </xf>
    <xf numFmtId="0" fontId="12" fillId="0" borderId="5" xfId="0" applyFont="1" applyBorder="1"/>
    <xf numFmtId="0" fontId="12" fillId="0" borderId="1" xfId="0" applyFont="1" applyBorder="1" applyAlignment="1">
      <alignment horizontal="left"/>
    </xf>
    <xf numFmtId="0" fontId="4" fillId="2" borderId="8" xfId="0" applyFont="1" applyFill="1" applyBorder="1"/>
    <xf numFmtId="0" fontId="12" fillId="0" borderId="1" xfId="0" applyFont="1" applyBorder="1" applyAlignment="1">
      <alignment vertical="center"/>
    </xf>
    <xf numFmtId="0" fontId="0" fillId="7" borderId="0" xfId="0" applyFill="1"/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>
      <alignment horizontal="center" vertical="center"/>
    </xf>
    <xf numFmtId="0" fontId="12" fillId="0" borderId="0" xfId="0" applyFont="1"/>
    <xf numFmtId="164" fontId="12" fillId="0" borderId="0" xfId="0" applyNumberFormat="1" applyFont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/>
    <xf numFmtId="164" fontId="4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12" fillId="9" borderId="1" xfId="0" applyFont="1" applyFill="1" applyBorder="1"/>
    <xf numFmtId="0" fontId="12" fillId="9" borderId="1" xfId="0" applyFont="1" applyFill="1" applyBorder="1" applyAlignment="1">
      <alignment horizontal="right"/>
    </xf>
    <xf numFmtId="0" fontId="5" fillId="8" borderId="1" xfId="0" applyFont="1" applyFill="1" applyBorder="1" applyAlignment="1">
      <alignment horizontal="center"/>
    </xf>
    <xf numFmtId="0" fontId="12" fillId="8" borderId="1" xfId="0" applyFont="1" applyFill="1" applyBorder="1"/>
    <xf numFmtId="0" fontId="12" fillId="8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center"/>
    </xf>
    <xf numFmtId="0" fontId="12" fillId="7" borderId="1" xfId="0" applyFont="1" applyFill="1" applyBorder="1"/>
    <xf numFmtId="0" fontId="12" fillId="7" borderId="1" xfId="0" applyFont="1" applyFill="1" applyBorder="1" applyAlignment="1">
      <alignment horizontal="right"/>
    </xf>
    <xf numFmtId="0" fontId="4" fillId="7" borderId="1" xfId="0" applyFont="1" applyFill="1" applyBorder="1"/>
    <xf numFmtId="2" fontId="4" fillId="0" borderId="11" xfId="0" applyNumberFormat="1" applyFont="1" applyBorder="1" applyAlignment="1" applyProtection="1">
      <alignment horizontal="center" vertical="center"/>
      <protection locked="0"/>
    </xf>
    <xf numFmtId="0" fontId="12" fillId="10" borderId="1" xfId="0" applyFont="1" applyFill="1" applyBorder="1"/>
    <xf numFmtId="0" fontId="12" fillId="10" borderId="1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2" fillId="11" borderId="1" xfId="0" applyFont="1" applyFill="1" applyBorder="1"/>
    <xf numFmtId="0" fontId="12" fillId="11" borderId="1" xfId="0" applyFont="1" applyFill="1" applyBorder="1" applyAlignment="1">
      <alignment horizontal="right"/>
    </xf>
    <xf numFmtId="0" fontId="5" fillId="11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12" fillId="12" borderId="1" xfId="0" applyFont="1" applyFill="1" applyBorder="1"/>
    <xf numFmtId="0" fontId="12" fillId="12" borderId="1" xfId="0" applyFont="1" applyFill="1" applyBorder="1" applyAlignment="1">
      <alignment horizontal="right"/>
    </xf>
    <xf numFmtId="0" fontId="5" fillId="13" borderId="1" xfId="0" applyFont="1" applyFill="1" applyBorder="1" applyAlignment="1">
      <alignment horizontal="center"/>
    </xf>
    <xf numFmtId="0" fontId="12" fillId="13" borderId="1" xfId="0" applyFont="1" applyFill="1" applyBorder="1"/>
    <xf numFmtId="0" fontId="12" fillId="13" borderId="1" xfId="0" applyFont="1" applyFill="1" applyBorder="1" applyAlignment="1">
      <alignment horizontal="right"/>
    </xf>
    <xf numFmtId="0" fontId="5" fillId="10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12" fillId="14" borderId="1" xfId="0" applyFont="1" applyFill="1" applyBorder="1"/>
    <xf numFmtId="0" fontId="12" fillId="14" borderId="1" xfId="0" applyFont="1" applyFill="1" applyBorder="1" applyAlignment="1">
      <alignment horizontal="right"/>
    </xf>
    <xf numFmtId="0" fontId="9" fillId="0" borderId="1" xfId="0" applyFont="1" applyBorder="1"/>
    <xf numFmtId="0" fontId="5" fillId="15" borderId="1" xfId="0" applyFont="1" applyFill="1" applyBorder="1" applyAlignment="1">
      <alignment horizontal="center"/>
    </xf>
    <xf numFmtId="0" fontId="12" fillId="15" borderId="1" xfId="0" applyFont="1" applyFill="1" applyBorder="1"/>
    <xf numFmtId="164" fontId="5" fillId="6" borderId="13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" fontId="5" fillId="6" borderId="19" xfId="0" applyNumberFormat="1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left" vertical="center"/>
    </xf>
    <xf numFmtId="0" fontId="5" fillId="6" borderId="20" xfId="0" applyFont="1" applyFill="1" applyBorder="1" applyAlignment="1">
      <alignment horizontal="left" vertical="center"/>
    </xf>
    <xf numFmtId="0" fontId="5" fillId="6" borderId="17" xfId="0" applyFont="1" applyFill="1" applyBorder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5" fillId="6" borderId="18" xfId="0" applyFont="1" applyFill="1" applyBorder="1" applyAlignment="1">
      <alignment horizontal="left" vertical="center"/>
    </xf>
    <xf numFmtId="164" fontId="5" fillId="6" borderId="5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right"/>
    </xf>
    <xf numFmtId="164" fontId="4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2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/>
    <xf numFmtId="14" fontId="16" fillId="0" borderId="0" xfId="0" applyNumberFormat="1" applyFont="1"/>
    <xf numFmtId="0" fontId="16" fillId="0" borderId="0" xfId="0" applyFont="1" applyAlignment="1">
      <alignment horizontal="center"/>
    </xf>
    <xf numFmtId="0" fontId="12" fillId="16" borderId="1" xfId="0" applyFont="1" applyFill="1" applyBorder="1"/>
    <xf numFmtId="0" fontId="12" fillId="16" borderId="1" xfId="0" applyFont="1" applyFill="1" applyBorder="1" applyAlignment="1">
      <alignment horizontal="right"/>
    </xf>
    <xf numFmtId="0" fontId="5" fillId="17" borderId="9" xfId="0" applyFont="1" applyFill="1" applyBorder="1" applyAlignment="1">
      <alignment horizontal="center"/>
    </xf>
    <xf numFmtId="0" fontId="12" fillId="17" borderId="1" xfId="0" applyFont="1" applyFill="1" applyBorder="1"/>
    <xf numFmtId="0" fontId="12" fillId="17" borderId="1" xfId="0" applyFont="1" applyFill="1" applyBorder="1" applyAlignment="1">
      <alignment horizontal="right"/>
    </xf>
    <xf numFmtId="0" fontId="5" fillId="18" borderId="9" xfId="0" applyFont="1" applyFill="1" applyBorder="1" applyAlignment="1">
      <alignment horizontal="center"/>
    </xf>
    <xf numFmtId="0" fontId="12" fillId="18" borderId="1" xfId="0" applyFont="1" applyFill="1" applyBorder="1"/>
    <xf numFmtId="0" fontId="12" fillId="18" borderId="1" xfId="0" applyFont="1" applyFill="1" applyBorder="1" applyAlignment="1">
      <alignment horizontal="right"/>
    </xf>
    <xf numFmtId="0" fontId="5" fillId="18" borderId="1" xfId="0" applyFont="1" applyFill="1" applyBorder="1" applyAlignment="1">
      <alignment horizontal="center"/>
    </xf>
    <xf numFmtId="0" fontId="4" fillId="18" borderId="1" xfId="0" applyFont="1" applyFill="1" applyBorder="1"/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0" fontId="5" fillId="17" borderId="13" xfId="0" applyFont="1" applyFill="1" applyBorder="1" applyAlignment="1">
      <alignment horizontal="center"/>
    </xf>
    <xf numFmtId="0" fontId="12" fillId="17" borderId="13" xfId="0" applyFont="1" applyFill="1" applyBorder="1"/>
    <xf numFmtId="0" fontId="12" fillId="17" borderId="13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2" fillId="19" borderId="1" xfId="0" applyFont="1" applyFill="1" applyBorder="1"/>
    <xf numFmtId="0" fontId="5" fillId="20" borderId="1" xfId="0" applyFont="1" applyFill="1" applyBorder="1" applyAlignment="1">
      <alignment horizontal="center"/>
    </xf>
    <xf numFmtId="0" fontId="12" fillId="20" borderId="1" xfId="0" applyFont="1" applyFill="1" applyBorder="1"/>
    <xf numFmtId="0" fontId="12" fillId="20" borderId="1" xfId="0" applyFont="1" applyFill="1" applyBorder="1" applyAlignment="1">
      <alignment horizontal="right"/>
    </xf>
    <xf numFmtId="0" fontId="5" fillId="19" borderId="1" xfId="0" applyFont="1" applyFill="1" applyBorder="1" applyAlignment="1">
      <alignment horizontal="center"/>
    </xf>
    <xf numFmtId="14" fontId="9" fillId="0" borderId="0" xfId="0" applyNumberFormat="1" applyFont="1"/>
    <xf numFmtId="0" fontId="9" fillId="0" borderId="0" xfId="0" applyFont="1" applyAlignment="1">
      <alignment horizontal="center"/>
    </xf>
    <xf numFmtId="0" fontId="6" fillId="0" borderId="1" xfId="0" applyFont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17" fillId="8" borderId="1" xfId="0" applyFont="1" applyFill="1" applyBorder="1"/>
    <xf numFmtId="0" fontId="17" fillId="8" borderId="1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5" fillId="6" borderId="18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8" fillId="2" borderId="4" xfId="0" applyFont="1" applyFill="1" applyBorder="1"/>
    <xf numFmtId="0" fontId="0" fillId="0" borderId="0" xfId="0" applyFill="1"/>
    <xf numFmtId="0" fontId="5" fillId="7" borderId="0" xfId="0" applyFont="1" applyFill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4" borderId="0" xfId="0" applyFont="1" applyFill="1" applyAlignment="1">
      <alignment horizontal="center"/>
    </xf>
    <xf numFmtId="0" fontId="7" fillId="2" borderId="9" xfId="0" applyFont="1" applyFill="1" applyBorder="1"/>
    <xf numFmtId="0" fontId="0" fillId="2" borderId="11" xfId="0" applyFill="1" applyBorder="1"/>
    <xf numFmtId="164" fontId="5" fillId="6" borderId="1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5" fillId="6" borderId="13" xfId="0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" fontId="5" fillId="6" borderId="16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4" fillId="6" borderId="18" xfId="0" applyFont="1" applyFill="1" applyBorder="1" applyAlignment="1">
      <alignment vertical="center"/>
    </xf>
    <xf numFmtId="164" fontId="5" fillId="6" borderId="16" xfId="0" applyNumberFormat="1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left" vertical="center"/>
    </xf>
    <xf numFmtId="0" fontId="5" fillId="6" borderId="20" xfId="0" applyFont="1" applyFill="1" applyBorder="1" applyAlignment="1">
      <alignment horizontal="left" vertical="center"/>
    </xf>
    <xf numFmtId="0" fontId="5" fillId="6" borderId="17" xfId="0" applyFont="1" applyFill="1" applyBorder="1" applyAlignment="1">
      <alignment horizontal="left" vertical="center"/>
    </xf>
    <xf numFmtId="0" fontId="5" fillId="6" borderId="23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164" fontId="5" fillId="6" borderId="5" xfId="0" applyNumberFormat="1" applyFont="1" applyFill="1" applyBorder="1" applyAlignment="1">
      <alignment horizontal="center" vertical="center"/>
    </xf>
    <xf numFmtId="1" fontId="5" fillId="6" borderId="19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0" fontId="5" fillId="6" borderId="18" xfId="0" applyFont="1" applyFill="1" applyBorder="1" applyAlignment="1">
      <alignment horizontal="left" vertical="center"/>
    </xf>
    <xf numFmtId="1" fontId="5" fillId="6" borderId="23" xfId="0" applyNumberFormat="1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1" fontId="5" fillId="6" borderId="26" xfId="0" applyNumberFormat="1" applyFont="1" applyFill="1" applyBorder="1" applyAlignment="1">
      <alignment horizontal="center" vertical="center"/>
    </xf>
    <xf numFmtId="1" fontId="5" fillId="6" borderId="25" xfId="0" applyNumberFormat="1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5" fillId="6" borderId="26" xfId="0" applyNumberFormat="1" applyFont="1" applyFill="1" applyBorder="1" applyAlignment="1">
      <alignment horizontal="center" vertical="center"/>
    </xf>
    <xf numFmtId="164" fontId="5" fillId="6" borderId="25" xfId="0" applyNumberFormat="1" applyFont="1" applyFill="1" applyBorder="1" applyAlignment="1">
      <alignment horizontal="center" vertical="center"/>
    </xf>
    <xf numFmtId="164" fontId="5" fillId="6" borderId="24" xfId="0" applyNumberFormat="1" applyFont="1" applyFill="1" applyBorder="1" applyAlignment="1">
      <alignment horizontal="center" vertical="center"/>
    </xf>
  </cellXfs>
  <cellStyles count="2">
    <cellStyle name="Standaard" xfId="0" builtinId="0"/>
    <cellStyle name="Standaard 4" xfId="1"/>
  </cellStyles>
  <dxfs count="27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indexed="57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indexed="57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ndense val="0"/>
        <extend val="0"/>
      </font>
      <fill>
        <patternFill>
          <bgColor indexed="57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14</xdr:row>
      <xdr:rowOff>0</xdr:rowOff>
    </xdr:from>
    <xdr:to>
      <xdr:col>5</xdr:col>
      <xdr:colOff>106680</xdr:colOff>
      <xdr:row>14</xdr:row>
      <xdr:rowOff>220980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81000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106680</xdr:colOff>
      <xdr:row>14</xdr:row>
      <xdr:rowOff>220980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81000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106680</xdr:colOff>
      <xdr:row>14</xdr:row>
      <xdr:rowOff>220980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81000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106680</xdr:colOff>
      <xdr:row>14</xdr:row>
      <xdr:rowOff>220980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81000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106680</xdr:colOff>
      <xdr:row>14</xdr:row>
      <xdr:rowOff>220980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81000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106680</xdr:colOff>
      <xdr:row>14</xdr:row>
      <xdr:rowOff>220980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81000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106680</xdr:colOff>
      <xdr:row>14</xdr:row>
      <xdr:rowOff>220980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81000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106680</xdr:colOff>
      <xdr:row>14</xdr:row>
      <xdr:rowOff>220980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81000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106680</xdr:colOff>
      <xdr:row>14</xdr:row>
      <xdr:rowOff>220980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81000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106680</xdr:colOff>
      <xdr:row>14</xdr:row>
      <xdr:rowOff>220980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81000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106680</xdr:colOff>
      <xdr:row>14</xdr:row>
      <xdr:rowOff>220980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381000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106680</xdr:colOff>
      <xdr:row>14</xdr:row>
      <xdr:rowOff>220980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381000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106680</xdr:colOff>
      <xdr:row>14</xdr:row>
      <xdr:rowOff>220980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81000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106680" cy="22098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106680" cy="22098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106680" cy="22098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810000" y="742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63</xdr:row>
      <xdr:rowOff>0</xdr:rowOff>
    </xdr:from>
    <xdr:to>
      <xdr:col>5</xdr:col>
      <xdr:colOff>106680</xdr:colOff>
      <xdr:row>63</xdr:row>
      <xdr:rowOff>220980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106680</xdr:colOff>
      <xdr:row>64</xdr:row>
      <xdr:rowOff>220980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810000" y="5200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106680</xdr:colOff>
      <xdr:row>66</xdr:row>
      <xdr:rowOff>220980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106680</xdr:colOff>
      <xdr:row>67</xdr:row>
      <xdr:rowOff>220980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810000" y="59436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106680</xdr:colOff>
      <xdr:row>67</xdr:row>
      <xdr:rowOff>220980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810000" y="59436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106680</xdr:colOff>
      <xdr:row>65</xdr:row>
      <xdr:rowOff>220980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810000" y="54483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106680</xdr:colOff>
      <xdr:row>65</xdr:row>
      <xdr:rowOff>220980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810000" y="54483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106680</xdr:colOff>
      <xdr:row>64</xdr:row>
      <xdr:rowOff>220980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810000" y="5200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23</xdr:row>
      <xdr:rowOff>0</xdr:rowOff>
    </xdr:from>
    <xdr:to>
      <xdr:col>5</xdr:col>
      <xdr:colOff>106680</xdr:colOff>
      <xdr:row>23</xdr:row>
      <xdr:rowOff>220980</xdr:rowOff>
    </xdr:to>
    <xdr:sp macro="" textlink="">
      <xdr:nvSpPr>
        <xdr:cNvPr id="25621" name="Text Box 1">
          <a:extLst>
            <a:ext uri="{FF2B5EF4-FFF2-40B4-BE49-F238E27FC236}">
              <a16:creationId xmlns:a16="http://schemas.microsoft.com/office/drawing/2014/main" id="{00000000-0008-0000-0300-000015640000}"/>
            </a:ext>
          </a:extLst>
        </xdr:cNvPr>
        <xdr:cNvSpPr txBox="1">
          <a:spLocks noChangeArrowheads="1"/>
        </xdr:cNvSpPr>
      </xdr:nvSpPr>
      <xdr:spPr bwMode="auto">
        <a:xfrm>
          <a:off x="7086600" y="836676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106680</xdr:colOff>
      <xdr:row>23</xdr:row>
      <xdr:rowOff>220980</xdr:rowOff>
    </xdr:to>
    <xdr:sp macro="" textlink="">
      <xdr:nvSpPr>
        <xdr:cNvPr id="25622" name="Text Box 1">
          <a:extLst>
            <a:ext uri="{FF2B5EF4-FFF2-40B4-BE49-F238E27FC236}">
              <a16:creationId xmlns:a16="http://schemas.microsoft.com/office/drawing/2014/main" id="{00000000-0008-0000-0300-000016640000}"/>
            </a:ext>
          </a:extLst>
        </xdr:cNvPr>
        <xdr:cNvSpPr txBox="1">
          <a:spLocks noChangeArrowheads="1"/>
        </xdr:cNvSpPr>
      </xdr:nvSpPr>
      <xdr:spPr bwMode="auto">
        <a:xfrm>
          <a:off x="7086600" y="861822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106680</xdr:colOff>
      <xdr:row>23</xdr:row>
      <xdr:rowOff>220980</xdr:rowOff>
    </xdr:to>
    <xdr:sp macro="" textlink="">
      <xdr:nvSpPr>
        <xdr:cNvPr id="25623" name="Text Box 1">
          <a:extLst>
            <a:ext uri="{FF2B5EF4-FFF2-40B4-BE49-F238E27FC236}">
              <a16:creationId xmlns:a16="http://schemas.microsoft.com/office/drawing/2014/main" id="{00000000-0008-0000-0300-000017640000}"/>
            </a:ext>
          </a:extLst>
        </xdr:cNvPr>
        <xdr:cNvSpPr txBox="1">
          <a:spLocks noChangeArrowheads="1"/>
        </xdr:cNvSpPr>
      </xdr:nvSpPr>
      <xdr:spPr bwMode="auto">
        <a:xfrm>
          <a:off x="7086600" y="912114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106680</xdr:colOff>
      <xdr:row>23</xdr:row>
      <xdr:rowOff>220980</xdr:rowOff>
    </xdr:to>
    <xdr:sp macro="" textlink="">
      <xdr:nvSpPr>
        <xdr:cNvPr id="25624" name="Text Box 1">
          <a:extLst>
            <a:ext uri="{FF2B5EF4-FFF2-40B4-BE49-F238E27FC236}">
              <a16:creationId xmlns:a16="http://schemas.microsoft.com/office/drawing/2014/main" id="{00000000-0008-0000-0300-000018640000}"/>
            </a:ext>
          </a:extLst>
        </xdr:cNvPr>
        <xdr:cNvSpPr txBox="1">
          <a:spLocks noChangeArrowheads="1"/>
        </xdr:cNvSpPr>
      </xdr:nvSpPr>
      <xdr:spPr bwMode="auto">
        <a:xfrm>
          <a:off x="7086600" y="93726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106680</xdr:colOff>
      <xdr:row>23</xdr:row>
      <xdr:rowOff>220980</xdr:rowOff>
    </xdr:to>
    <xdr:sp macro="" textlink="">
      <xdr:nvSpPr>
        <xdr:cNvPr id="25625" name="Text Box 1">
          <a:extLst>
            <a:ext uri="{FF2B5EF4-FFF2-40B4-BE49-F238E27FC236}">
              <a16:creationId xmlns:a16="http://schemas.microsoft.com/office/drawing/2014/main" id="{00000000-0008-0000-0300-000019640000}"/>
            </a:ext>
          </a:extLst>
        </xdr:cNvPr>
        <xdr:cNvSpPr txBox="1">
          <a:spLocks noChangeArrowheads="1"/>
        </xdr:cNvSpPr>
      </xdr:nvSpPr>
      <xdr:spPr bwMode="auto">
        <a:xfrm>
          <a:off x="7086600" y="962406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106680</xdr:colOff>
      <xdr:row>23</xdr:row>
      <xdr:rowOff>220980</xdr:rowOff>
    </xdr:to>
    <xdr:sp macro="" textlink="">
      <xdr:nvSpPr>
        <xdr:cNvPr id="25626" name="Text Box 1">
          <a:extLst>
            <a:ext uri="{FF2B5EF4-FFF2-40B4-BE49-F238E27FC236}">
              <a16:creationId xmlns:a16="http://schemas.microsoft.com/office/drawing/2014/main" id="{00000000-0008-0000-0300-00001A640000}"/>
            </a:ext>
          </a:extLst>
        </xdr:cNvPr>
        <xdr:cNvSpPr txBox="1">
          <a:spLocks noChangeArrowheads="1"/>
        </xdr:cNvSpPr>
      </xdr:nvSpPr>
      <xdr:spPr bwMode="auto">
        <a:xfrm>
          <a:off x="7086600" y="987552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106680</xdr:colOff>
      <xdr:row>0</xdr:row>
      <xdr:rowOff>220980</xdr:rowOff>
    </xdr:to>
    <xdr:sp macro="" textlink="">
      <xdr:nvSpPr>
        <xdr:cNvPr id="25661" name="Text Box 1">
          <a:extLst>
            <a:ext uri="{FF2B5EF4-FFF2-40B4-BE49-F238E27FC236}">
              <a16:creationId xmlns:a16="http://schemas.microsoft.com/office/drawing/2014/main" id="{00000000-0008-0000-0300-00003D640000}"/>
            </a:ext>
          </a:extLst>
        </xdr:cNvPr>
        <xdr:cNvSpPr txBox="1">
          <a:spLocks noChangeArrowheads="1"/>
        </xdr:cNvSpPr>
      </xdr:nvSpPr>
      <xdr:spPr bwMode="auto">
        <a:xfrm>
          <a:off x="7086600" y="352044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106680</xdr:colOff>
      <xdr:row>0</xdr:row>
      <xdr:rowOff>220980</xdr:rowOff>
    </xdr:to>
    <xdr:sp macro="" textlink="">
      <xdr:nvSpPr>
        <xdr:cNvPr id="25662" name="Text Box 7">
          <a:extLst>
            <a:ext uri="{FF2B5EF4-FFF2-40B4-BE49-F238E27FC236}">
              <a16:creationId xmlns:a16="http://schemas.microsoft.com/office/drawing/2014/main" id="{00000000-0008-0000-0300-00003E640000}"/>
            </a:ext>
          </a:extLst>
        </xdr:cNvPr>
        <xdr:cNvSpPr txBox="1">
          <a:spLocks noChangeArrowheads="1"/>
        </xdr:cNvSpPr>
      </xdr:nvSpPr>
      <xdr:spPr bwMode="auto">
        <a:xfrm>
          <a:off x="7086600" y="402336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106680</xdr:colOff>
      <xdr:row>0</xdr:row>
      <xdr:rowOff>220980</xdr:rowOff>
    </xdr:to>
    <xdr:sp macro="" textlink="">
      <xdr:nvSpPr>
        <xdr:cNvPr id="25663" name="Text Box 1">
          <a:extLst>
            <a:ext uri="{FF2B5EF4-FFF2-40B4-BE49-F238E27FC236}">
              <a16:creationId xmlns:a16="http://schemas.microsoft.com/office/drawing/2014/main" id="{00000000-0008-0000-0300-00003F640000}"/>
            </a:ext>
          </a:extLst>
        </xdr:cNvPr>
        <xdr:cNvSpPr txBox="1">
          <a:spLocks noChangeArrowheads="1"/>
        </xdr:cNvSpPr>
      </xdr:nvSpPr>
      <xdr:spPr bwMode="auto">
        <a:xfrm>
          <a:off x="7086600" y="37719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106680</xdr:colOff>
      <xdr:row>0</xdr:row>
      <xdr:rowOff>220980</xdr:rowOff>
    </xdr:to>
    <xdr:sp macro="" textlink="">
      <xdr:nvSpPr>
        <xdr:cNvPr id="25664" name="Text Box 1">
          <a:extLst>
            <a:ext uri="{FF2B5EF4-FFF2-40B4-BE49-F238E27FC236}">
              <a16:creationId xmlns:a16="http://schemas.microsoft.com/office/drawing/2014/main" id="{00000000-0008-0000-0300-000040640000}"/>
            </a:ext>
          </a:extLst>
        </xdr:cNvPr>
        <xdr:cNvSpPr txBox="1">
          <a:spLocks noChangeArrowheads="1"/>
        </xdr:cNvSpPr>
      </xdr:nvSpPr>
      <xdr:spPr bwMode="auto">
        <a:xfrm>
          <a:off x="7086600" y="402336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106680</xdr:colOff>
      <xdr:row>0</xdr:row>
      <xdr:rowOff>220980</xdr:rowOff>
    </xdr:to>
    <xdr:sp macro="" textlink="">
      <xdr:nvSpPr>
        <xdr:cNvPr id="25665" name="Text Box 1">
          <a:extLst>
            <a:ext uri="{FF2B5EF4-FFF2-40B4-BE49-F238E27FC236}">
              <a16:creationId xmlns:a16="http://schemas.microsoft.com/office/drawing/2014/main" id="{00000000-0008-0000-0300-000041640000}"/>
            </a:ext>
          </a:extLst>
        </xdr:cNvPr>
        <xdr:cNvSpPr txBox="1">
          <a:spLocks noChangeArrowheads="1"/>
        </xdr:cNvSpPr>
      </xdr:nvSpPr>
      <xdr:spPr bwMode="auto">
        <a:xfrm>
          <a:off x="7086600" y="427482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106680</xdr:colOff>
      <xdr:row>0</xdr:row>
      <xdr:rowOff>220980</xdr:rowOff>
    </xdr:to>
    <xdr:sp macro="" textlink="">
      <xdr:nvSpPr>
        <xdr:cNvPr id="25666" name="Text Box 1">
          <a:extLst>
            <a:ext uri="{FF2B5EF4-FFF2-40B4-BE49-F238E27FC236}">
              <a16:creationId xmlns:a16="http://schemas.microsoft.com/office/drawing/2014/main" id="{00000000-0008-0000-0300-000042640000}"/>
            </a:ext>
          </a:extLst>
        </xdr:cNvPr>
        <xdr:cNvSpPr txBox="1">
          <a:spLocks noChangeArrowheads="1"/>
        </xdr:cNvSpPr>
      </xdr:nvSpPr>
      <xdr:spPr bwMode="auto">
        <a:xfrm>
          <a:off x="7086600" y="37719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106680</xdr:colOff>
      <xdr:row>0</xdr:row>
      <xdr:rowOff>220980</xdr:rowOff>
    </xdr:to>
    <xdr:sp macro="" textlink="">
      <xdr:nvSpPr>
        <xdr:cNvPr id="25667" name="Text Box 1">
          <a:extLst>
            <a:ext uri="{FF2B5EF4-FFF2-40B4-BE49-F238E27FC236}">
              <a16:creationId xmlns:a16="http://schemas.microsoft.com/office/drawing/2014/main" id="{00000000-0008-0000-0300-000043640000}"/>
            </a:ext>
          </a:extLst>
        </xdr:cNvPr>
        <xdr:cNvSpPr txBox="1">
          <a:spLocks noChangeArrowheads="1"/>
        </xdr:cNvSpPr>
      </xdr:nvSpPr>
      <xdr:spPr bwMode="auto">
        <a:xfrm>
          <a:off x="7086600" y="402336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106680</xdr:colOff>
      <xdr:row>0</xdr:row>
      <xdr:rowOff>220980</xdr:rowOff>
    </xdr:to>
    <xdr:sp macro="" textlink="">
      <xdr:nvSpPr>
        <xdr:cNvPr id="25668" name="Text Box 1">
          <a:extLst>
            <a:ext uri="{FF2B5EF4-FFF2-40B4-BE49-F238E27FC236}">
              <a16:creationId xmlns:a16="http://schemas.microsoft.com/office/drawing/2014/main" id="{00000000-0008-0000-0300-000044640000}"/>
            </a:ext>
          </a:extLst>
        </xdr:cNvPr>
        <xdr:cNvSpPr txBox="1">
          <a:spLocks noChangeArrowheads="1"/>
        </xdr:cNvSpPr>
      </xdr:nvSpPr>
      <xdr:spPr bwMode="auto">
        <a:xfrm>
          <a:off x="7086600" y="427482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106680</xdr:colOff>
      <xdr:row>0</xdr:row>
      <xdr:rowOff>220980</xdr:rowOff>
    </xdr:to>
    <xdr:sp macro="" textlink="">
      <xdr:nvSpPr>
        <xdr:cNvPr id="25669" name="Text Box 1">
          <a:extLst>
            <a:ext uri="{FF2B5EF4-FFF2-40B4-BE49-F238E27FC236}">
              <a16:creationId xmlns:a16="http://schemas.microsoft.com/office/drawing/2014/main" id="{00000000-0008-0000-0300-000045640000}"/>
            </a:ext>
          </a:extLst>
        </xdr:cNvPr>
        <xdr:cNvSpPr txBox="1">
          <a:spLocks noChangeArrowheads="1"/>
        </xdr:cNvSpPr>
      </xdr:nvSpPr>
      <xdr:spPr bwMode="auto">
        <a:xfrm>
          <a:off x="7086600" y="427482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106680</xdr:colOff>
      <xdr:row>0</xdr:row>
      <xdr:rowOff>220980</xdr:rowOff>
    </xdr:to>
    <xdr:sp macro="" textlink="">
      <xdr:nvSpPr>
        <xdr:cNvPr id="25670" name="Text Box 1">
          <a:extLst>
            <a:ext uri="{FF2B5EF4-FFF2-40B4-BE49-F238E27FC236}">
              <a16:creationId xmlns:a16="http://schemas.microsoft.com/office/drawing/2014/main" id="{00000000-0008-0000-0300-000046640000}"/>
            </a:ext>
          </a:extLst>
        </xdr:cNvPr>
        <xdr:cNvSpPr txBox="1">
          <a:spLocks noChangeArrowheads="1"/>
        </xdr:cNvSpPr>
      </xdr:nvSpPr>
      <xdr:spPr bwMode="auto">
        <a:xfrm>
          <a:off x="7086600" y="427482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106680</xdr:colOff>
      <xdr:row>0</xdr:row>
      <xdr:rowOff>220980</xdr:rowOff>
    </xdr:to>
    <xdr:sp macro="" textlink="">
      <xdr:nvSpPr>
        <xdr:cNvPr id="25671" name="Text Box 1">
          <a:extLst>
            <a:ext uri="{FF2B5EF4-FFF2-40B4-BE49-F238E27FC236}">
              <a16:creationId xmlns:a16="http://schemas.microsoft.com/office/drawing/2014/main" id="{00000000-0008-0000-0300-000047640000}"/>
            </a:ext>
          </a:extLst>
        </xdr:cNvPr>
        <xdr:cNvSpPr txBox="1">
          <a:spLocks noChangeArrowheads="1"/>
        </xdr:cNvSpPr>
      </xdr:nvSpPr>
      <xdr:spPr bwMode="auto">
        <a:xfrm>
          <a:off x="7086600" y="352044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106680</xdr:colOff>
      <xdr:row>0</xdr:row>
      <xdr:rowOff>220980</xdr:rowOff>
    </xdr:to>
    <xdr:sp macro="" textlink="">
      <xdr:nvSpPr>
        <xdr:cNvPr id="25672" name="Text Box 1">
          <a:extLst>
            <a:ext uri="{FF2B5EF4-FFF2-40B4-BE49-F238E27FC236}">
              <a16:creationId xmlns:a16="http://schemas.microsoft.com/office/drawing/2014/main" id="{00000000-0008-0000-0300-000048640000}"/>
            </a:ext>
          </a:extLst>
        </xdr:cNvPr>
        <xdr:cNvSpPr txBox="1">
          <a:spLocks noChangeArrowheads="1"/>
        </xdr:cNvSpPr>
      </xdr:nvSpPr>
      <xdr:spPr bwMode="auto">
        <a:xfrm>
          <a:off x="7086600" y="37719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106680</xdr:colOff>
      <xdr:row>0</xdr:row>
      <xdr:rowOff>220980</xdr:rowOff>
    </xdr:to>
    <xdr:sp macro="" textlink="">
      <xdr:nvSpPr>
        <xdr:cNvPr id="25673" name="Text Box 1">
          <a:extLst>
            <a:ext uri="{FF2B5EF4-FFF2-40B4-BE49-F238E27FC236}">
              <a16:creationId xmlns:a16="http://schemas.microsoft.com/office/drawing/2014/main" id="{00000000-0008-0000-0300-000049640000}"/>
            </a:ext>
          </a:extLst>
        </xdr:cNvPr>
        <xdr:cNvSpPr txBox="1">
          <a:spLocks noChangeArrowheads="1"/>
        </xdr:cNvSpPr>
      </xdr:nvSpPr>
      <xdr:spPr bwMode="auto">
        <a:xfrm>
          <a:off x="7086600" y="402336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106680</xdr:colOff>
      <xdr:row>23</xdr:row>
      <xdr:rowOff>220980</xdr:rowOff>
    </xdr:to>
    <xdr:sp macro="" textlink="">
      <xdr:nvSpPr>
        <xdr:cNvPr id="25674" name="Text Box 1">
          <a:extLst>
            <a:ext uri="{FF2B5EF4-FFF2-40B4-BE49-F238E27FC236}">
              <a16:creationId xmlns:a16="http://schemas.microsoft.com/office/drawing/2014/main" id="{00000000-0008-0000-0300-00004A640000}"/>
            </a:ext>
          </a:extLst>
        </xdr:cNvPr>
        <xdr:cNvSpPr txBox="1">
          <a:spLocks noChangeArrowheads="1"/>
        </xdr:cNvSpPr>
      </xdr:nvSpPr>
      <xdr:spPr bwMode="auto">
        <a:xfrm>
          <a:off x="7086600" y="886968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106680</xdr:colOff>
      <xdr:row>23</xdr:row>
      <xdr:rowOff>220980</xdr:rowOff>
    </xdr:to>
    <xdr:sp macro="" textlink="">
      <xdr:nvSpPr>
        <xdr:cNvPr id="25675" name="Text Box 1">
          <a:extLst>
            <a:ext uri="{FF2B5EF4-FFF2-40B4-BE49-F238E27FC236}">
              <a16:creationId xmlns:a16="http://schemas.microsoft.com/office/drawing/2014/main" id="{00000000-0008-0000-0300-00004B640000}"/>
            </a:ext>
          </a:extLst>
        </xdr:cNvPr>
        <xdr:cNvSpPr txBox="1">
          <a:spLocks noChangeArrowheads="1"/>
        </xdr:cNvSpPr>
      </xdr:nvSpPr>
      <xdr:spPr bwMode="auto">
        <a:xfrm>
          <a:off x="7086600" y="886968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106680</xdr:colOff>
      <xdr:row>23</xdr:row>
      <xdr:rowOff>220980</xdr:rowOff>
    </xdr:to>
    <xdr:sp macro="" textlink="">
      <xdr:nvSpPr>
        <xdr:cNvPr id="25676" name="Text Box 1">
          <a:extLst>
            <a:ext uri="{FF2B5EF4-FFF2-40B4-BE49-F238E27FC236}">
              <a16:creationId xmlns:a16="http://schemas.microsoft.com/office/drawing/2014/main" id="{00000000-0008-0000-0300-00004C640000}"/>
            </a:ext>
          </a:extLst>
        </xdr:cNvPr>
        <xdr:cNvSpPr txBox="1">
          <a:spLocks noChangeArrowheads="1"/>
        </xdr:cNvSpPr>
      </xdr:nvSpPr>
      <xdr:spPr bwMode="auto">
        <a:xfrm>
          <a:off x="7086600" y="861822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23</xdr:row>
      <xdr:rowOff>0</xdr:rowOff>
    </xdr:from>
    <xdr:ext cx="106680" cy="220980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710184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106680" cy="220980"/>
    <xdr:sp macro="" textlink="">
      <xdr:nvSpPr>
        <xdr:cNvPr id="112" name="Text Box 7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710184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106680" cy="220980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710184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106680" cy="220980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710184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106680" cy="220980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710184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106680" cy="220980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710184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106680" cy="220980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710184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106680" cy="220980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710184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106680" cy="220980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710184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106680" cy="220980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710184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106680" cy="220980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710184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106680" cy="22098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710184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106680" cy="220980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7101840" y="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06680" cy="22098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486275" y="148209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106680" cy="22098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486275" y="148209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106680" cy="22098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486275" y="15078075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20</xdr:row>
      <xdr:rowOff>0</xdr:rowOff>
    </xdr:from>
    <xdr:to>
      <xdr:col>5</xdr:col>
      <xdr:colOff>106680</xdr:colOff>
      <xdr:row>20</xdr:row>
      <xdr:rowOff>220980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4486275" y="168783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106680</xdr:colOff>
      <xdr:row>21</xdr:row>
      <xdr:rowOff>220980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4486275" y="17135475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106680</xdr:colOff>
      <xdr:row>23</xdr:row>
      <xdr:rowOff>220980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4486275" y="17649825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106680</xdr:colOff>
      <xdr:row>23</xdr:row>
      <xdr:rowOff>220980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486275" y="17907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106680</xdr:colOff>
      <xdr:row>23</xdr:row>
      <xdr:rowOff>220980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4486275" y="17907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106680</xdr:colOff>
      <xdr:row>22</xdr:row>
      <xdr:rowOff>220980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486275" y="17392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106680</xdr:colOff>
      <xdr:row>22</xdr:row>
      <xdr:rowOff>220980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486275" y="17392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106680</xdr:colOff>
      <xdr:row>21</xdr:row>
      <xdr:rowOff>220980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4486275" y="17135475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1287780</xdr:colOff>
      <xdr:row>51</xdr:row>
      <xdr:rowOff>0</xdr:rowOff>
    </xdr:from>
    <xdr:to>
      <xdr:col>3</xdr:col>
      <xdr:colOff>95885</xdr:colOff>
      <xdr:row>51</xdr:row>
      <xdr:rowOff>223520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954530" y="5080000"/>
          <a:ext cx="9715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213360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218440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218440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218440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218440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218440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218440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213360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218440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218440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218440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218440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218440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218440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218440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218440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994150" y="5334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994150" y="5588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994150" y="5588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3994150" y="5334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994150" y="5588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994150" y="5588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830580</xdr:colOff>
      <xdr:row>51</xdr:row>
      <xdr:rowOff>0</xdr:rowOff>
    </xdr:from>
    <xdr:to>
      <xdr:col>4</xdr:col>
      <xdr:colOff>957580</xdr:colOff>
      <xdr:row>51</xdr:row>
      <xdr:rowOff>215900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3935730" y="5986780"/>
          <a:ext cx="1270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3994150" y="5588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3994150" y="584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3994150" y="584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3994150" y="584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994150" y="584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3994150" y="584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3994150" y="584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3994150" y="5334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3994150" y="5334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994150" y="5334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994150" y="5334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994150" y="5588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106680</xdr:colOff>
      <xdr:row>51</xdr:row>
      <xdr:rowOff>220980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994150" y="5080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1287780</xdr:colOff>
      <xdr:row>51</xdr:row>
      <xdr:rowOff>0</xdr:rowOff>
    </xdr:from>
    <xdr:ext cx="97155" cy="22352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1954530" y="7112000"/>
          <a:ext cx="9715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89" name="Text Box 7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13360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18440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18440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18440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18440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18440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18440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13360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18440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18440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18440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18440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18440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18440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18440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18440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3994150" y="7366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3994150" y="7366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3994150" y="7366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3994150" y="7366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32" name="Text Box 7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3994150" y="7366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3994150" y="7366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6680" cy="220980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3994150" y="7112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1287780</xdr:colOff>
      <xdr:row>19</xdr:row>
      <xdr:rowOff>0</xdr:rowOff>
    </xdr:from>
    <xdr:ext cx="99272" cy="223520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1935480" y="10972800"/>
          <a:ext cx="99272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13360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18440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18440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18440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18440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18440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18440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13360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18440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18440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18440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18440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18440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18440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18440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18440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84" name="Text Box 7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106680" cy="220980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106680" cy="220980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106680" cy="220980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106680" cy="220980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05" name="Text Box 7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106680" cy="220980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106680" cy="220980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106680" cy="220980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4478867" y="10972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1287780</xdr:colOff>
      <xdr:row>19</xdr:row>
      <xdr:rowOff>0</xdr:rowOff>
    </xdr:from>
    <xdr:ext cx="97155" cy="22352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1935480" y="13013267"/>
          <a:ext cx="9715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1287780</xdr:colOff>
      <xdr:row>28</xdr:row>
      <xdr:rowOff>0</xdr:rowOff>
    </xdr:from>
    <xdr:ext cx="99272" cy="223520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>
          <a:spLocks noChangeArrowheads="1"/>
        </xdr:cNvSpPr>
      </xdr:nvSpPr>
      <xdr:spPr bwMode="auto">
        <a:xfrm>
          <a:off x="1935480" y="11226800"/>
          <a:ext cx="99272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09" name="Text Box 7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13360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18440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18440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18440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18440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18440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18440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13360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18440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18440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18440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18440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18440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18440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18440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18440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31" name="Text Box 7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106680" cy="22098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 txBox="1">
          <a:spLocks noChangeArrowheads="1"/>
        </xdr:cNvSpPr>
      </xdr:nvSpPr>
      <xdr:spPr bwMode="auto">
        <a:xfrm>
          <a:off x="4478867" y="11480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106680" cy="22098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 txBox="1">
          <a:spLocks noChangeArrowheads="1"/>
        </xdr:cNvSpPr>
      </xdr:nvSpPr>
      <xdr:spPr bwMode="auto">
        <a:xfrm>
          <a:off x="4478867" y="11480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106680" cy="22098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 txBox="1">
          <a:spLocks noChangeArrowheads="1"/>
        </xdr:cNvSpPr>
      </xdr:nvSpPr>
      <xdr:spPr bwMode="auto">
        <a:xfrm>
          <a:off x="4478867" y="11480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106680" cy="22098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 txBox="1">
          <a:spLocks noChangeArrowheads="1"/>
        </xdr:cNvSpPr>
      </xdr:nvSpPr>
      <xdr:spPr bwMode="auto">
        <a:xfrm>
          <a:off x="4478867" y="11480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106680" cy="22098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 txBox="1">
          <a:spLocks noChangeArrowheads="1"/>
        </xdr:cNvSpPr>
      </xdr:nvSpPr>
      <xdr:spPr bwMode="auto">
        <a:xfrm>
          <a:off x="4478867" y="11480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106680" cy="22098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 txBox="1">
          <a:spLocks noChangeArrowheads="1"/>
        </xdr:cNvSpPr>
      </xdr:nvSpPr>
      <xdr:spPr bwMode="auto">
        <a:xfrm>
          <a:off x="4478867" y="11480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106680" cy="22098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 txBox="1">
          <a:spLocks noChangeArrowheads="1"/>
        </xdr:cNvSpPr>
      </xdr:nvSpPr>
      <xdr:spPr bwMode="auto">
        <a:xfrm>
          <a:off x="4478867" y="112268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1287780</xdr:colOff>
      <xdr:row>2</xdr:row>
      <xdr:rowOff>0</xdr:rowOff>
    </xdr:from>
    <xdr:ext cx="97155" cy="223520"/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SpPr txBox="1">
          <a:spLocks noChangeArrowheads="1"/>
        </xdr:cNvSpPr>
      </xdr:nvSpPr>
      <xdr:spPr bwMode="auto">
        <a:xfrm>
          <a:off x="1868805" y="4953000"/>
          <a:ext cx="9715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44" name="Text Box 7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13360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18440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18440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18440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18440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18440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18440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13360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18440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18440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18440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18440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18440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18440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18440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18440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66" name="Text Box 7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106680" cy="220980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SpPr txBox="1">
          <a:spLocks noChangeArrowheads="1"/>
        </xdr:cNvSpPr>
      </xdr:nvSpPr>
      <xdr:spPr bwMode="auto">
        <a:xfrm>
          <a:off x="3810000" y="5200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6680" cy="220980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SpPr txBox="1">
          <a:spLocks noChangeArrowheads="1"/>
        </xdr:cNvSpPr>
      </xdr:nvSpPr>
      <xdr:spPr bwMode="auto">
        <a:xfrm>
          <a:off x="3810000" y="54483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6680" cy="220980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SpPr txBox="1">
          <a:spLocks noChangeArrowheads="1"/>
        </xdr:cNvSpPr>
      </xdr:nvSpPr>
      <xdr:spPr bwMode="auto">
        <a:xfrm>
          <a:off x="3810000" y="54483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106680" cy="220980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SpPr txBox="1">
          <a:spLocks noChangeArrowheads="1"/>
        </xdr:cNvSpPr>
      </xdr:nvSpPr>
      <xdr:spPr bwMode="auto">
        <a:xfrm>
          <a:off x="3810000" y="5200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6680" cy="220980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SpPr txBox="1">
          <a:spLocks noChangeArrowheads="1"/>
        </xdr:cNvSpPr>
      </xdr:nvSpPr>
      <xdr:spPr bwMode="auto">
        <a:xfrm>
          <a:off x="3810000" y="54483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6680" cy="220980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SpPr txBox="1">
          <a:spLocks noChangeArrowheads="1"/>
        </xdr:cNvSpPr>
      </xdr:nvSpPr>
      <xdr:spPr bwMode="auto">
        <a:xfrm>
          <a:off x="3810000" y="54483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830580</xdr:colOff>
      <xdr:row>5</xdr:row>
      <xdr:rowOff>144780</xdr:rowOff>
    </xdr:from>
    <xdr:ext cx="88900" cy="215900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SpPr txBox="1">
          <a:spLocks noChangeArrowheads="1"/>
        </xdr:cNvSpPr>
      </xdr:nvSpPr>
      <xdr:spPr bwMode="auto">
        <a:xfrm>
          <a:off x="3792855" y="5840730"/>
          <a:ext cx="889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6680" cy="220980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SpPr txBox="1">
          <a:spLocks noChangeArrowheads="1"/>
        </xdr:cNvSpPr>
      </xdr:nvSpPr>
      <xdr:spPr bwMode="auto">
        <a:xfrm>
          <a:off x="3810000" y="54483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106680" cy="220980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SpPr txBox="1">
          <a:spLocks noChangeArrowheads="1"/>
        </xdr:cNvSpPr>
      </xdr:nvSpPr>
      <xdr:spPr bwMode="auto">
        <a:xfrm>
          <a:off x="3810000" y="5200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106680" cy="220980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SpPr txBox="1">
          <a:spLocks noChangeArrowheads="1"/>
        </xdr:cNvSpPr>
      </xdr:nvSpPr>
      <xdr:spPr bwMode="auto">
        <a:xfrm>
          <a:off x="3810000" y="5200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699" name="Text Box 7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106680" cy="220980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SpPr txBox="1">
          <a:spLocks noChangeArrowheads="1"/>
        </xdr:cNvSpPr>
      </xdr:nvSpPr>
      <xdr:spPr bwMode="auto">
        <a:xfrm>
          <a:off x="3810000" y="5200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106680" cy="220980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SpPr txBox="1">
          <a:spLocks noChangeArrowheads="1"/>
        </xdr:cNvSpPr>
      </xdr:nvSpPr>
      <xdr:spPr bwMode="auto">
        <a:xfrm>
          <a:off x="3810000" y="5200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6680" cy="220980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SpPr txBox="1">
          <a:spLocks noChangeArrowheads="1"/>
        </xdr:cNvSpPr>
      </xdr:nvSpPr>
      <xdr:spPr bwMode="auto">
        <a:xfrm>
          <a:off x="3810000" y="54483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106680" cy="220980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SpPr txBox="1">
          <a:spLocks noChangeArrowheads="1"/>
        </xdr:cNvSpPr>
      </xdr:nvSpPr>
      <xdr:spPr bwMode="auto">
        <a:xfrm>
          <a:off x="3810000" y="495300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1287780</xdr:colOff>
      <xdr:row>34</xdr:row>
      <xdr:rowOff>0</xdr:rowOff>
    </xdr:from>
    <xdr:ext cx="97155" cy="223520"/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SpPr txBox="1">
          <a:spLocks noChangeArrowheads="1"/>
        </xdr:cNvSpPr>
      </xdr:nvSpPr>
      <xdr:spPr bwMode="auto">
        <a:xfrm>
          <a:off x="1868805" y="6343650"/>
          <a:ext cx="9715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45" name="Text Box 7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13360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18440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18440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18440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18440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18440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18440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13360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18440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18440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18440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18440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18440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18440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18440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18440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67" name="Text Box 7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SpPr txBox="1">
          <a:spLocks noChangeArrowheads="1"/>
        </xdr:cNvSpPr>
      </xdr:nvSpPr>
      <xdr:spPr bwMode="auto">
        <a:xfrm>
          <a:off x="3810000" y="6600825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SpPr txBox="1">
          <a:spLocks noChangeArrowheads="1"/>
        </xdr:cNvSpPr>
      </xdr:nvSpPr>
      <xdr:spPr bwMode="auto">
        <a:xfrm>
          <a:off x="3810000" y="6600825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SpPr txBox="1">
          <a:spLocks noChangeArrowheads="1"/>
        </xdr:cNvSpPr>
      </xdr:nvSpPr>
      <xdr:spPr bwMode="auto">
        <a:xfrm>
          <a:off x="3810000" y="6600825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SpPr txBox="1">
          <a:spLocks noChangeArrowheads="1"/>
        </xdr:cNvSpPr>
      </xdr:nvSpPr>
      <xdr:spPr bwMode="auto">
        <a:xfrm>
          <a:off x="3810000" y="6600825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88" name="Text Box 7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SpPr txBox="1">
          <a:spLocks noChangeArrowheads="1"/>
        </xdr:cNvSpPr>
      </xdr:nvSpPr>
      <xdr:spPr bwMode="auto">
        <a:xfrm>
          <a:off x="3810000" y="6600825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SpPr txBox="1">
          <a:spLocks noChangeArrowheads="1"/>
        </xdr:cNvSpPr>
      </xdr:nvSpPr>
      <xdr:spPr bwMode="auto">
        <a:xfrm>
          <a:off x="3810000" y="6600825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106680" cy="220980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SpPr txBox="1">
          <a:spLocks noChangeArrowheads="1"/>
        </xdr:cNvSpPr>
      </xdr:nvSpPr>
      <xdr:spPr bwMode="auto">
        <a:xfrm>
          <a:off x="3810000" y="63436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106680" cy="220980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SpPr txBox="1">
          <a:spLocks noChangeArrowheads="1"/>
        </xdr:cNvSpPr>
      </xdr:nvSpPr>
      <xdr:spPr bwMode="auto">
        <a:xfrm>
          <a:off x="3810000" y="56959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1287780</xdr:colOff>
      <xdr:row>10</xdr:row>
      <xdr:rowOff>0</xdr:rowOff>
    </xdr:from>
    <xdr:ext cx="97155" cy="223520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SpPr txBox="1">
          <a:spLocks noChangeArrowheads="1"/>
        </xdr:cNvSpPr>
      </xdr:nvSpPr>
      <xdr:spPr bwMode="auto">
        <a:xfrm>
          <a:off x="1868805" y="7677150"/>
          <a:ext cx="97155" cy="22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33" name="Text Box 7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13360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18440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18440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18440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18440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18440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18440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13360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18440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18440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18440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18440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18440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18440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18440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18440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55" name="Text Box 7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76" name="Text Box 7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106680" cy="220980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SpPr txBox="1">
          <a:spLocks noChangeArrowheads="1"/>
        </xdr:cNvSpPr>
      </xdr:nvSpPr>
      <xdr:spPr bwMode="auto">
        <a:xfrm>
          <a:off x="3810000" y="767715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49"/>
  <sheetViews>
    <sheetView tabSelected="1" topLeftCell="L2" zoomScale="75" zoomScaleNormal="75" workbookViewId="0">
      <selection activeCell="Z19" sqref="Z19"/>
    </sheetView>
  </sheetViews>
  <sheetFormatPr defaultRowHeight="12.75" x14ac:dyDescent="0.2"/>
  <cols>
    <col min="1" max="1" width="2.7109375" style="50" customWidth="1"/>
    <col min="2" max="2" width="4" customWidth="1"/>
    <col min="3" max="3" width="40.7109375" customWidth="1"/>
    <col min="4" max="4" width="2.85546875" customWidth="1"/>
    <col min="5" max="5" width="4" customWidth="1"/>
    <col min="6" max="6" width="40.7109375" customWidth="1"/>
    <col min="7" max="7" width="2.7109375" customWidth="1"/>
    <col min="8" max="8" width="4" customWidth="1"/>
    <col min="9" max="9" width="40.7109375" customWidth="1"/>
    <col min="10" max="10" width="2.5703125" customWidth="1"/>
    <col min="11" max="11" width="4" customWidth="1"/>
    <col min="12" max="12" width="40.7109375" customWidth="1"/>
    <col min="13" max="13" width="2.5703125" customWidth="1"/>
    <col min="14" max="14" width="4" customWidth="1"/>
    <col min="15" max="15" width="40.7109375" customWidth="1"/>
    <col min="16" max="16" width="2.5703125" customWidth="1"/>
    <col min="17" max="17" width="4" customWidth="1"/>
    <col min="18" max="18" width="40.7109375" customWidth="1"/>
    <col min="19" max="19" width="2.7109375" customWidth="1"/>
    <col min="20" max="20" width="4" customWidth="1"/>
    <col min="21" max="21" width="40.5703125" customWidth="1"/>
    <col min="22" max="22" width="2.5703125" customWidth="1"/>
    <col min="23" max="23" width="4" customWidth="1"/>
    <col min="24" max="24" width="40.7109375" customWidth="1"/>
    <col min="25" max="25" width="2.85546875" customWidth="1"/>
  </cols>
  <sheetData>
    <row r="1" spans="2:25" ht="21" thickBot="1" x14ac:dyDescent="0.35">
      <c r="B1" s="4" t="s">
        <v>471</v>
      </c>
      <c r="C1" s="5"/>
      <c r="D1" s="5"/>
      <c r="E1" s="5"/>
      <c r="F1" s="6"/>
    </row>
    <row r="2" spans="2:25" x14ac:dyDescent="0.2">
      <c r="B2" t="s">
        <v>197</v>
      </c>
    </row>
    <row r="3" spans="2:25" ht="24.95" customHeight="1" x14ac:dyDescent="0.3">
      <c r="B3" s="161" t="s">
        <v>12</v>
      </c>
      <c r="C3" s="161"/>
      <c r="D3" s="161"/>
      <c r="E3" s="161"/>
      <c r="F3" s="161"/>
      <c r="G3" s="13"/>
      <c r="H3" s="161" t="s">
        <v>13</v>
      </c>
      <c r="I3" s="161"/>
      <c r="J3" s="161"/>
      <c r="K3" s="161"/>
      <c r="L3" s="161"/>
      <c r="M3" s="13"/>
      <c r="N3" s="161" t="s">
        <v>14</v>
      </c>
      <c r="O3" s="161"/>
      <c r="P3" s="161"/>
      <c r="Q3" s="161"/>
      <c r="R3" s="161"/>
      <c r="S3" s="13"/>
      <c r="T3" s="161" t="s">
        <v>529</v>
      </c>
      <c r="U3" s="161"/>
      <c r="V3" s="161"/>
      <c r="W3" s="161"/>
      <c r="X3" s="161"/>
      <c r="Y3" s="50"/>
    </row>
    <row r="4" spans="2:25" ht="13.5" customHeight="1" thickBot="1" x14ac:dyDescent="0.25">
      <c r="C4" s="11"/>
      <c r="D4" s="13"/>
      <c r="F4" s="11"/>
      <c r="G4" s="13"/>
      <c r="I4" s="11"/>
      <c r="J4" s="13"/>
      <c r="L4" s="11"/>
      <c r="M4" s="13"/>
      <c r="O4" s="11"/>
      <c r="P4" s="13"/>
      <c r="R4" s="11"/>
      <c r="S4" s="13"/>
      <c r="T4" s="157"/>
      <c r="U4" s="157"/>
      <c r="V4" s="50"/>
      <c r="W4" s="157"/>
      <c r="X4" s="157"/>
      <c r="Y4" s="50"/>
    </row>
    <row r="5" spans="2:25" ht="24.95" customHeight="1" x14ac:dyDescent="0.25">
      <c r="B5" s="34" t="s">
        <v>447</v>
      </c>
      <c r="C5" s="33"/>
      <c r="D5" s="13"/>
      <c r="E5" s="34" t="s">
        <v>448</v>
      </c>
      <c r="F5" s="32"/>
      <c r="G5" s="13"/>
      <c r="H5" s="32" t="s">
        <v>198</v>
      </c>
      <c r="I5" s="33"/>
      <c r="J5" s="13"/>
      <c r="K5" s="30" t="s">
        <v>472</v>
      </c>
      <c r="L5" s="33"/>
      <c r="M5" s="13"/>
      <c r="N5" s="30" t="s">
        <v>510</v>
      </c>
      <c r="O5" s="31"/>
      <c r="P5" s="13"/>
      <c r="Q5" s="30" t="s">
        <v>199</v>
      </c>
      <c r="R5" s="31"/>
      <c r="S5" s="13"/>
      <c r="T5" s="34" t="s">
        <v>200</v>
      </c>
      <c r="U5" s="29"/>
      <c r="V5" s="13"/>
      <c r="W5" s="34" t="s">
        <v>201</v>
      </c>
      <c r="X5" s="29"/>
      <c r="Y5" s="50"/>
    </row>
    <row r="6" spans="2:25" ht="24.95" customHeight="1" x14ac:dyDescent="0.25">
      <c r="B6" s="8">
        <v>1</v>
      </c>
      <c r="C6" s="37" t="s">
        <v>451</v>
      </c>
      <c r="D6" s="13"/>
      <c r="E6" s="8">
        <v>1</v>
      </c>
      <c r="F6" s="37" t="s">
        <v>454</v>
      </c>
      <c r="G6" s="13"/>
      <c r="H6" s="8">
        <v>1</v>
      </c>
      <c r="I6" s="37" t="s">
        <v>483</v>
      </c>
      <c r="J6" s="13"/>
      <c r="K6" s="8">
        <v>1</v>
      </c>
      <c r="L6" s="37" t="s">
        <v>487</v>
      </c>
      <c r="M6" s="13"/>
      <c r="N6" s="8">
        <v>1</v>
      </c>
      <c r="O6" s="37" t="s">
        <v>511</v>
      </c>
      <c r="P6" s="13"/>
      <c r="Q6" s="8">
        <v>1</v>
      </c>
      <c r="R6" s="37" t="s">
        <v>516</v>
      </c>
      <c r="S6" s="13"/>
      <c r="T6" s="8">
        <v>1</v>
      </c>
      <c r="U6" s="37" t="s">
        <v>546</v>
      </c>
      <c r="V6" s="13"/>
      <c r="W6" s="8">
        <v>1</v>
      </c>
      <c r="X6" s="37" t="s">
        <v>550</v>
      </c>
      <c r="Y6" s="50"/>
    </row>
    <row r="7" spans="2:25" ht="24.95" customHeight="1" x14ac:dyDescent="0.25">
      <c r="B7" s="8">
        <v>2</v>
      </c>
      <c r="C7" s="37" t="s">
        <v>452</v>
      </c>
      <c r="D7" s="13"/>
      <c r="E7" s="8">
        <v>2</v>
      </c>
      <c r="F7" s="37" t="s">
        <v>455</v>
      </c>
      <c r="G7" s="13"/>
      <c r="H7" s="8">
        <v>2</v>
      </c>
      <c r="I7" s="37" t="s">
        <v>482</v>
      </c>
      <c r="J7" s="13"/>
      <c r="K7" s="8">
        <v>2</v>
      </c>
      <c r="L7" s="37" t="s">
        <v>486</v>
      </c>
      <c r="M7" s="13"/>
      <c r="N7" s="8">
        <v>2</v>
      </c>
      <c r="O7" s="37" t="s">
        <v>514</v>
      </c>
      <c r="P7" s="13"/>
      <c r="Q7" s="8">
        <v>2</v>
      </c>
      <c r="R7" s="37" t="s">
        <v>517</v>
      </c>
      <c r="S7" s="13"/>
      <c r="T7" s="8">
        <v>2</v>
      </c>
      <c r="U7" s="37" t="s">
        <v>547</v>
      </c>
      <c r="V7" s="13"/>
      <c r="W7" s="8">
        <v>2</v>
      </c>
      <c r="X7" s="37" t="s">
        <v>551</v>
      </c>
      <c r="Y7" s="50"/>
    </row>
    <row r="8" spans="2:25" ht="24.95" customHeight="1" thickBot="1" x14ac:dyDescent="0.3">
      <c r="B8" s="8">
        <v>3</v>
      </c>
      <c r="C8" s="37" t="s">
        <v>453</v>
      </c>
      <c r="D8" s="13"/>
      <c r="E8" s="8">
        <v>3</v>
      </c>
      <c r="F8" s="37" t="s">
        <v>456</v>
      </c>
      <c r="G8" s="13"/>
      <c r="H8" s="8">
        <v>3</v>
      </c>
      <c r="I8" s="37" t="s">
        <v>481</v>
      </c>
      <c r="J8" s="13"/>
      <c r="K8" s="8">
        <v>3</v>
      </c>
      <c r="L8" s="37" t="s">
        <v>485</v>
      </c>
      <c r="M8" s="13"/>
      <c r="N8" s="8">
        <v>3</v>
      </c>
      <c r="O8" s="37" t="s">
        <v>512</v>
      </c>
      <c r="P8" s="13"/>
      <c r="Q8" s="8">
        <v>3</v>
      </c>
      <c r="R8" s="37" t="s">
        <v>518</v>
      </c>
      <c r="S8" s="13"/>
      <c r="T8" s="8">
        <v>3</v>
      </c>
      <c r="U8" s="37" t="s">
        <v>548</v>
      </c>
      <c r="V8" s="13"/>
      <c r="W8" s="8">
        <v>3</v>
      </c>
      <c r="X8" s="37" t="s">
        <v>552</v>
      </c>
      <c r="Y8" s="50"/>
    </row>
    <row r="9" spans="2:25" ht="24.95" customHeight="1" x14ac:dyDescent="0.25">
      <c r="B9" s="15"/>
      <c r="C9" s="16"/>
      <c r="D9" s="13"/>
      <c r="E9" s="34" t="s">
        <v>203</v>
      </c>
      <c r="F9" s="29"/>
      <c r="G9" s="13"/>
      <c r="H9" s="8">
        <v>4</v>
      </c>
      <c r="I9" s="37" t="s">
        <v>480</v>
      </c>
      <c r="J9" s="13"/>
      <c r="K9" s="8">
        <v>4</v>
      </c>
      <c r="L9" s="37" t="s">
        <v>505</v>
      </c>
      <c r="M9" s="13"/>
      <c r="N9" s="8">
        <v>4</v>
      </c>
      <c r="O9" s="37" t="s">
        <v>515</v>
      </c>
      <c r="P9" s="13"/>
      <c r="Q9" s="8">
        <v>4</v>
      </c>
      <c r="R9" s="37" t="s">
        <v>519</v>
      </c>
      <c r="S9" s="13"/>
      <c r="T9" s="8">
        <v>4</v>
      </c>
      <c r="U9" s="37" t="s">
        <v>549</v>
      </c>
      <c r="V9" s="13"/>
      <c r="W9" s="8"/>
      <c r="X9" s="37"/>
      <c r="Y9" s="50"/>
    </row>
    <row r="10" spans="2:25" ht="24.95" customHeight="1" x14ac:dyDescent="0.25">
      <c r="B10" s="15"/>
      <c r="C10" s="16"/>
      <c r="D10" s="13"/>
      <c r="E10" s="8">
        <v>1</v>
      </c>
      <c r="F10" s="37" t="s">
        <v>454</v>
      </c>
      <c r="G10" s="13"/>
      <c r="H10" s="8">
        <v>5</v>
      </c>
      <c r="I10" s="37" t="s">
        <v>479</v>
      </c>
      <c r="J10" s="13"/>
      <c r="K10" s="8">
        <v>5</v>
      </c>
      <c r="L10" s="37" t="s">
        <v>484</v>
      </c>
      <c r="M10" s="13"/>
      <c r="N10" s="8">
        <v>5</v>
      </c>
      <c r="O10" s="37" t="s">
        <v>513</v>
      </c>
      <c r="P10" s="13"/>
      <c r="Q10" s="8">
        <v>5</v>
      </c>
      <c r="R10" s="37" t="s">
        <v>520</v>
      </c>
      <c r="S10" s="13"/>
      <c r="T10" s="8">
        <v>5</v>
      </c>
      <c r="U10" s="37" t="s">
        <v>553</v>
      </c>
      <c r="V10" s="13"/>
      <c r="W10" s="8"/>
      <c r="X10" s="37"/>
      <c r="Y10" s="50"/>
    </row>
    <row r="11" spans="2:25" ht="9" customHeight="1" thickBot="1" x14ac:dyDescent="0.25">
      <c r="B11" s="13"/>
      <c r="C11" s="13"/>
      <c r="D11" s="13"/>
      <c r="E11" s="18"/>
      <c r="F11" s="19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50"/>
    </row>
    <row r="12" spans="2:25" ht="24.95" customHeight="1" thickBot="1" x14ac:dyDescent="0.3">
      <c r="B12" s="14" t="s">
        <v>449</v>
      </c>
      <c r="C12" s="156"/>
      <c r="D12" s="13"/>
      <c r="E12" s="34" t="s">
        <v>433</v>
      </c>
      <c r="F12" s="33"/>
      <c r="G12" s="13"/>
      <c r="H12" s="30" t="s">
        <v>473</v>
      </c>
      <c r="I12" s="33"/>
      <c r="J12" s="13"/>
      <c r="K12" s="30" t="s">
        <v>474</v>
      </c>
      <c r="L12" s="33"/>
      <c r="M12" s="13"/>
      <c r="N12" s="30" t="s">
        <v>521</v>
      </c>
      <c r="O12" s="31"/>
      <c r="P12" s="13"/>
      <c r="Q12" s="30" t="s">
        <v>522</v>
      </c>
      <c r="R12" s="31"/>
      <c r="S12" s="13"/>
      <c r="T12" s="30" t="s">
        <v>530</v>
      </c>
      <c r="U12" s="29"/>
      <c r="V12" s="13"/>
      <c r="W12" s="30" t="s">
        <v>531</v>
      </c>
      <c r="X12" s="29"/>
      <c r="Y12" s="50"/>
    </row>
    <row r="13" spans="2:25" ht="24.95" customHeight="1" x14ac:dyDescent="0.25">
      <c r="B13" s="7">
        <v>1</v>
      </c>
      <c r="C13" s="46" t="s">
        <v>457</v>
      </c>
      <c r="D13" s="13"/>
      <c r="E13" s="8">
        <v>1</v>
      </c>
      <c r="F13" s="47" t="s">
        <v>460</v>
      </c>
      <c r="G13" s="13"/>
      <c r="H13" s="8">
        <v>1</v>
      </c>
      <c r="I13" s="37" t="s">
        <v>489</v>
      </c>
      <c r="J13" s="13"/>
      <c r="K13" s="8">
        <v>1</v>
      </c>
      <c r="L13" s="37" t="s">
        <v>490</v>
      </c>
      <c r="M13" s="13"/>
      <c r="N13" s="8">
        <v>1</v>
      </c>
      <c r="O13" s="37" t="s">
        <v>528</v>
      </c>
      <c r="P13" s="17"/>
      <c r="Q13" s="8">
        <v>1</v>
      </c>
      <c r="R13" s="37" t="s">
        <v>525</v>
      </c>
      <c r="S13" s="13"/>
      <c r="T13" s="8">
        <v>1</v>
      </c>
      <c r="U13" s="37" t="s">
        <v>534</v>
      </c>
      <c r="V13" s="13"/>
      <c r="W13" s="8">
        <v>1</v>
      </c>
      <c r="X13" s="37" t="s">
        <v>537</v>
      </c>
      <c r="Y13" s="50"/>
    </row>
    <row r="14" spans="2:25" ht="24.95" customHeight="1" x14ac:dyDescent="0.25">
      <c r="B14" s="8">
        <v>2</v>
      </c>
      <c r="C14" s="37" t="s">
        <v>458</v>
      </c>
      <c r="D14" s="13"/>
      <c r="E14" s="8">
        <v>2</v>
      </c>
      <c r="F14" s="47" t="s">
        <v>461</v>
      </c>
      <c r="G14" s="13"/>
      <c r="H14" s="8">
        <v>2</v>
      </c>
      <c r="I14" s="37" t="s">
        <v>506</v>
      </c>
      <c r="J14" s="13"/>
      <c r="K14" s="8">
        <v>2</v>
      </c>
      <c r="L14" s="37" t="s">
        <v>491</v>
      </c>
      <c r="M14" s="13"/>
      <c r="N14" s="8">
        <v>2</v>
      </c>
      <c r="O14" s="37" t="s">
        <v>523</v>
      </c>
      <c r="P14" s="17"/>
      <c r="Q14" s="8">
        <v>2</v>
      </c>
      <c r="R14" s="37" t="s">
        <v>526</v>
      </c>
      <c r="S14" s="13"/>
      <c r="T14" s="8">
        <v>2</v>
      </c>
      <c r="U14" s="37" t="s">
        <v>535</v>
      </c>
      <c r="V14" s="13"/>
      <c r="W14" s="8">
        <v>2</v>
      </c>
      <c r="X14" s="37" t="s">
        <v>538</v>
      </c>
      <c r="Y14" s="50"/>
    </row>
    <row r="15" spans="2:25" ht="24.95" customHeight="1" x14ac:dyDescent="0.25">
      <c r="B15" s="8">
        <v>3</v>
      </c>
      <c r="C15" s="37" t="s">
        <v>459</v>
      </c>
      <c r="D15" s="13"/>
      <c r="E15" s="8">
        <v>3</v>
      </c>
      <c r="F15" s="47" t="s">
        <v>462</v>
      </c>
      <c r="G15" s="13"/>
      <c r="H15" s="8">
        <v>3</v>
      </c>
      <c r="I15" s="37" t="s">
        <v>507</v>
      </c>
      <c r="J15" s="13"/>
      <c r="K15" s="8">
        <v>3</v>
      </c>
      <c r="L15" s="37" t="s">
        <v>492</v>
      </c>
      <c r="M15" s="13"/>
      <c r="N15" s="8">
        <v>3</v>
      </c>
      <c r="O15" s="37" t="s">
        <v>524</v>
      </c>
      <c r="P15" s="17"/>
      <c r="Q15" s="8">
        <v>3</v>
      </c>
      <c r="R15" s="37" t="s">
        <v>527</v>
      </c>
      <c r="S15" s="13"/>
      <c r="T15" s="8">
        <v>3</v>
      </c>
      <c r="U15" s="37" t="s">
        <v>536</v>
      </c>
      <c r="V15" s="13"/>
      <c r="W15" s="8">
        <v>3</v>
      </c>
      <c r="X15" s="37" t="s">
        <v>539</v>
      </c>
      <c r="Y15" s="50"/>
    </row>
    <row r="16" spans="2:25" ht="24.95" customHeight="1" x14ac:dyDescent="0.25">
      <c r="D16" s="13"/>
      <c r="G16" s="13"/>
      <c r="H16" s="8">
        <v>4</v>
      </c>
      <c r="I16" s="37" t="s">
        <v>488</v>
      </c>
      <c r="J16" s="13"/>
      <c r="K16" s="8">
        <v>4</v>
      </c>
      <c r="L16" s="37" t="s">
        <v>493</v>
      </c>
      <c r="M16" s="13"/>
      <c r="N16" s="8"/>
      <c r="O16" s="37"/>
      <c r="P16" s="13"/>
      <c r="Q16" s="8"/>
      <c r="R16" s="37"/>
      <c r="S16" s="13"/>
      <c r="T16" s="8"/>
      <c r="U16" s="37"/>
      <c r="V16" s="13"/>
      <c r="W16" s="8"/>
      <c r="X16" s="37"/>
      <c r="Y16" s="50"/>
    </row>
    <row r="17" spans="2:25" ht="24.95" customHeight="1" x14ac:dyDescent="0.3">
      <c r="D17" s="13"/>
      <c r="G17" s="13"/>
      <c r="H17" s="8">
        <v>5</v>
      </c>
      <c r="I17" s="37" t="s">
        <v>508</v>
      </c>
      <c r="J17" s="13"/>
      <c r="K17" s="8"/>
      <c r="L17" s="37"/>
      <c r="M17" s="13"/>
      <c r="N17" s="8"/>
      <c r="O17" s="37"/>
      <c r="P17" s="158"/>
      <c r="Q17" s="8"/>
      <c r="R17" s="37"/>
      <c r="S17" s="13"/>
      <c r="T17" s="8"/>
      <c r="U17" s="37"/>
      <c r="V17" s="13"/>
      <c r="W17" s="8"/>
      <c r="X17" s="37"/>
      <c r="Y17" s="50"/>
    </row>
    <row r="18" spans="2:25" ht="9" customHeight="1" thickBot="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50"/>
      <c r="M18" s="13"/>
      <c r="N18" s="13"/>
      <c r="O18" s="50"/>
      <c r="P18" s="50"/>
      <c r="Q18" s="50"/>
      <c r="R18" s="50"/>
      <c r="S18" s="13"/>
      <c r="T18" s="13"/>
      <c r="U18" s="50"/>
      <c r="V18" s="50"/>
      <c r="W18" s="50"/>
      <c r="X18" s="50"/>
      <c r="Y18" s="50"/>
    </row>
    <row r="19" spans="2:25" ht="24.95" customHeight="1" x14ac:dyDescent="0.3">
      <c r="B19" s="34" t="s">
        <v>450</v>
      </c>
      <c r="C19" s="31"/>
      <c r="D19" s="13"/>
      <c r="E19" s="162" t="s">
        <v>427</v>
      </c>
      <c r="F19" s="163"/>
      <c r="G19" s="13"/>
      <c r="H19" s="34" t="s">
        <v>475</v>
      </c>
      <c r="I19" s="33"/>
      <c r="J19" s="13"/>
      <c r="K19" s="34" t="s">
        <v>476</v>
      </c>
      <c r="L19" s="33"/>
      <c r="M19" s="13"/>
      <c r="N19" s="30"/>
      <c r="O19" s="48"/>
      <c r="P19" s="13"/>
      <c r="Q19" s="30" t="s">
        <v>202</v>
      </c>
      <c r="R19" s="48"/>
      <c r="S19" s="13"/>
      <c r="T19" s="30" t="s">
        <v>532</v>
      </c>
      <c r="U19" s="48"/>
      <c r="V19" s="13"/>
      <c r="W19" s="30" t="s">
        <v>533</v>
      </c>
      <c r="X19" s="48"/>
      <c r="Y19" s="50"/>
    </row>
    <row r="20" spans="2:25" ht="24.95" customHeight="1" x14ac:dyDescent="0.25">
      <c r="B20" s="8">
        <v>1</v>
      </c>
      <c r="C20" s="47" t="s">
        <v>463</v>
      </c>
      <c r="D20" s="13"/>
      <c r="E20" s="8">
        <v>1</v>
      </c>
      <c r="F20" s="37" t="s">
        <v>466</v>
      </c>
      <c r="G20" s="13"/>
      <c r="H20" s="8">
        <v>1</v>
      </c>
      <c r="I20" s="37" t="s">
        <v>494</v>
      </c>
      <c r="J20" s="13"/>
      <c r="K20" s="8">
        <v>1</v>
      </c>
      <c r="L20" s="37" t="s">
        <v>497</v>
      </c>
      <c r="M20" s="13"/>
      <c r="N20" s="8">
        <v>1</v>
      </c>
      <c r="O20" s="37"/>
      <c r="P20" s="13"/>
      <c r="Q20" s="8">
        <v>1</v>
      </c>
      <c r="R20" s="37" t="s">
        <v>525</v>
      </c>
      <c r="S20" s="13"/>
      <c r="T20" s="8">
        <v>1</v>
      </c>
      <c r="U20" s="47" t="s">
        <v>540</v>
      </c>
      <c r="V20" s="13"/>
      <c r="W20" s="8">
        <v>1</v>
      </c>
      <c r="X20" s="37" t="s">
        <v>543</v>
      </c>
      <c r="Y20" s="50"/>
    </row>
    <row r="21" spans="2:25" ht="24.95" customHeight="1" x14ac:dyDescent="0.25">
      <c r="B21" s="8">
        <v>2</v>
      </c>
      <c r="C21" s="47" t="s">
        <v>464</v>
      </c>
      <c r="D21" s="13"/>
      <c r="E21" s="8">
        <v>2</v>
      </c>
      <c r="F21" s="37" t="s">
        <v>467</v>
      </c>
      <c r="G21" s="13"/>
      <c r="H21" s="8">
        <v>2</v>
      </c>
      <c r="I21" s="37" t="s">
        <v>495</v>
      </c>
      <c r="J21" s="13"/>
      <c r="K21" s="8">
        <v>2</v>
      </c>
      <c r="L21" s="37" t="s">
        <v>509</v>
      </c>
      <c r="M21" s="13"/>
      <c r="N21" s="8">
        <v>2</v>
      </c>
      <c r="O21" s="37"/>
      <c r="P21" s="13"/>
      <c r="Q21" s="8">
        <v>2</v>
      </c>
      <c r="R21" s="47"/>
      <c r="S21" s="13"/>
      <c r="T21" s="8">
        <v>2</v>
      </c>
      <c r="U21" s="37" t="s">
        <v>541</v>
      </c>
      <c r="V21" s="13"/>
      <c r="W21" s="8">
        <v>2</v>
      </c>
      <c r="X21" s="47" t="s">
        <v>544</v>
      </c>
      <c r="Y21" s="50"/>
    </row>
    <row r="22" spans="2:25" ht="24.95" customHeight="1" x14ac:dyDescent="0.25">
      <c r="B22" s="8">
        <v>3</v>
      </c>
      <c r="C22" s="47" t="s">
        <v>465</v>
      </c>
      <c r="D22" s="13"/>
      <c r="E22" s="8"/>
      <c r="F22" s="37"/>
      <c r="G22" s="13"/>
      <c r="H22" s="8">
        <v>3</v>
      </c>
      <c r="I22" s="37" t="s">
        <v>496</v>
      </c>
      <c r="J22" s="13"/>
      <c r="K22" s="8">
        <v>3</v>
      </c>
      <c r="L22" s="37" t="s">
        <v>498</v>
      </c>
      <c r="M22" s="13"/>
      <c r="N22" s="8">
        <v>3</v>
      </c>
      <c r="O22" s="37"/>
      <c r="P22" s="13"/>
      <c r="Q22" s="8">
        <v>3</v>
      </c>
      <c r="R22" s="47"/>
      <c r="S22" s="13"/>
      <c r="T22" s="8">
        <v>3</v>
      </c>
      <c r="U22" s="37" t="s">
        <v>542</v>
      </c>
      <c r="V22" s="13"/>
      <c r="W22" s="8">
        <v>3</v>
      </c>
      <c r="X22" s="47" t="s">
        <v>545</v>
      </c>
      <c r="Y22" s="50"/>
    </row>
    <row r="23" spans="2:25" ht="9" customHeight="1" thickBot="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8"/>
      <c r="R23" s="20"/>
      <c r="S23" s="13"/>
      <c r="T23" s="13"/>
      <c r="U23" s="13"/>
      <c r="V23" s="13"/>
      <c r="W23" s="18"/>
      <c r="X23" s="20"/>
      <c r="Y23" s="50"/>
    </row>
    <row r="24" spans="2:25" ht="24.95" customHeight="1" x14ac:dyDescent="0.25">
      <c r="B24" s="34" t="s">
        <v>428</v>
      </c>
      <c r="C24" s="33"/>
      <c r="D24" s="13"/>
      <c r="E24" s="34" t="s">
        <v>202</v>
      </c>
      <c r="F24" s="29"/>
      <c r="G24" s="13"/>
      <c r="H24" s="162" t="s">
        <v>477</v>
      </c>
      <c r="I24" s="163"/>
      <c r="J24" s="13"/>
      <c r="K24" s="162" t="s">
        <v>478</v>
      </c>
      <c r="L24" s="163"/>
      <c r="M24" s="13"/>
      <c r="N24" s="30"/>
      <c r="O24" s="31"/>
      <c r="P24" s="13"/>
      <c r="Q24" s="30"/>
      <c r="R24" s="31"/>
      <c r="S24" s="13"/>
      <c r="T24" s="30"/>
      <c r="U24" s="31"/>
      <c r="V24" s="13"/>
      <c r="W24" s="30"/>
      <c r="X24" s="31"/>
      <c r="Y24" s="50"/>
    </row>
    <row r="25" spans="2:25" ht="24.95" customHeight="1" x14ac:dyDescent="0.25">
      <c r="B25" s="8">
        <v>1</v>
      </c>
      <c r="C25" s="37" t="s">
        <v>468</v>
      </c>
      <c r="D25" s="13"/>
      <c r="E25" s="8">
        <v>1</v>
      </c>
      <c r="F25" s="37" t="s">
        <v>468</v>
      </c>
      <c r="G25" s="13"/>
      <c r="H25" s="8">
        <v>1</v>
      </c>
      <c r="I25" s="37" t="s">
        <v>499</v>
      </c>
      <c r="J25" s="13"/>
      <c r="K25" s="8">
        <v>1</v>
      </c>
      <c r="L25" s="37" t="s">
        <v>502</v>
      </c>
      <c r="M25" s="13"/>
      <c r="N25" s="8">
        <v>1</v>
      </c>
      <c r="O25" s="37"/>
      <c r="P25" s="13"/>
      <c r="Q25" s="8">
        <v>1</v>
      </c>
      <c r="R25" s="47"/>
      <c r="S25" s="13"/>
      <c r="T25" s="8">
        <v>1</v>
      </c>
      <c r="U25" s="37"/>
      <c r="V25" s="13"/>
      <c r="W25" s="8">
        <v>1</v>
      </c>
      <c r="X25" s="47"/>
      <c r="Y25" s="50"/>
    </row>
    <row r="26" spans="2:25" ht="24.95" customHeight="1" x14ac:dyDescent="0.25">
      <c r="B26" s="8">
        <v>2</v>
      </c>
      <c r="C26" s="37" t="s">
        <v>469</v>
      </c>
      <c r="D26" s="13"/>
      <c r="E26" s="8"/>
      <c r="F26" s="37"/>
      <c r="G26" s="13"/>
      <c r="H26" s="8">
        <v>2</v>
      </c>
      <c r="I26" s="37" t="s">
        <v>500</v>
      </c>
      <c r="J26" s="13"/>
      <c r="K26" s="8">
        <v>2</v>
      </c>
      <c r="L26" s="37" t="s">
        <v>503</v>
      </c>
      <c r="M26" s="17"/>
      <c r="N26" s="8">
        <v>2</v>
      </c>
      <c r="O26" s="37"/>
      <c r="P26" s="13"/>
      <c r="Q26" s="8">
        <v>2</v>
      </c>
      <c r="R26" s="37"/>
      <c r="S26" s="13"/>
      <c r="T26" s="8">
        <v>2</v>
      </c>
      <c r="U26" s="37"/>
      <c r="V26" s="13"/>
      <c r="W26" s="8">
        <v>2</v>
      </c>
      <c r="X26" s="37"/>
      <c r="Y26" s="50"/>
    </row>
    <row r="27" spans="2:25" ht="24.95" customHeight="1" x14ac:dyDescent="0.25">
      <c r="B27" s="8">
        <v>3</v>
      </c>
      <c r="C27" s="37" t="s">
        <v>470</v>
      </c>
      <c r="D27" s="13"/>
      <c r="E27" s="8"/>
      <c r="F27" s="37"/>
      <c r="G27" s="13"/>
      <c r="H27" s="8">
        <v>3</v>
      </c>
      <c r="I27" s="37" t="s">
        <v>501</v>
      </c>
      <c r="J27" s="13"/>
      <c r="K27" s="8">
        <v>3</v>
      </c>
      <c r="L27" s="37" t="s">
        <v>504</v>
      </c>
      <c r="M27" s="13"/>
      <c r="N27" s="8">
        <v>3</v>
      </c>
      <c r="O27" s="37"/>
      <c r="P27" s="13"/>
      <c r="Q27" s="8">
        <v>3</v>
      </c>
      <c r="R27" s="37"/>
      <c r="S27" s="13"/>
      <c r="T27" s="8">
        <v>3</v>
      </c>
      <c r="U27" s="37"/>
      <c r="V27" s="13"/>
      <c r="W27" s="8">
        <v>3</v>
      </c>
      <c r="X27" s="37"/>
      <c r="Y27" s="50"/>
    </row>
    <row r="28" spans="2:25" ht="9" customHeight="1" thickBot="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8"/>
      <c r="X28" s="20"/>
      <c r="Y28" s="50"/>
    </row>
    <row r="29" spans="2:25" ht="24.95" customHeight="1" x14ac:dyDescent="0.25">
      <c r="B29" s="34"/>
      <c r="C29" s="29"/>
      <c r="D29" s="13"/>
      <c r="E29" s="162"/>
      <c r="F29" s="163"/>
      <c r="G29" s="13"/>
      <c r="H29" s="162" t="s">
        <v>204</v>
      </c>
      <c r="I29" s="163"/>
      <c r="J29" s="13"/>
      <c r="K29" s="162"/>
      <c r="L29" s="163"/>
      <c r="M29" s="13"/>
      <c r="N29" s="30"/>
      <c r="O29" s="31"/>
      <c r="P29" s="13"/>
      <c r="Q29" s="30"/>
      <c r="R29" s="31"/>
      <c r="S29" s="13"/>
      <c r="T29" s="30"/>
      <c r="U29" s="31"/>
      <c r="V29" s="13"/>
      <c r="W29" s="30"/>
      <c r="X29" s="31"/>
      <c r="Y29" s="50"/>
    </row>
    <row r="30" spans="2:25" ht="24.95" customHeight="1" x14ac:dyDescent="0.25">
      <c r="B30" s="8">
        <v>1</v>
      </c>
      <c r="C30" s="37"/>
      <c r="D30" s="13"/>
      <c r="E30" s="7">
        <v>1</v>
      </c>
      <c r="F30" s="37"/>
      <c r="G30" s="13"/>
      <c r="H30" s="8">
        <v>1</v>
      </c>
      <c r="I30" s="37" t="s">
        <v>502</v>
      </c>
      <c r="J30" s="13"/>
      <c r="K30" s="7">
        <v>1</v>
      </c>
      <c r="L30" s="37"/>
      <c r="M30" s="13"/>
      <c r="N30" s="8">
        <v>1</v>
      </c>
      <c r="O30" s="49"/>
      <c r="P30" s="13"/>
      <c r="Q30" s="8">
        <v>1</v>
      </c>
      <c r="R30" s="37"/>
      <c r="S30" s="13"/>
      <c r="T30" s="8">
        <v>1</v>
      </c>
      <c r="U30" s="37"/>
      <c r="V30" s="13"/>
      <c r="W30" s="8">
        <v>1</v>
      </c>
      <c r="X30" s="47"/>
      <c r="Y30" s="50"/>
    </row>
    <row r="31" spans="2:25" ht="24.95" customHeight="1" x14ac:dyDescent="0.25">
      <c r="B31" s="8">
        <v>2</v>
      </c>
      <c r="C31" s="37"/>
      <c r="D31" s="13"/>
      <c r="E31" s="8">
        <v>2</v>
      </c>
      <c r="F31" s="35"/>
      <c r="G31" s="13"/>
      <c r="H31" s="8">
        <v>2</v>
      </c>
      <c r="I31" s="37"/>
      <c r="J31" s="13"/>
      <c r="K31" s="8">
        <v>2</v>
      </c>
      <c r="L31" s="35"/>
      <c r="M31" s="13"/>
      <c r="N31" s="8">
        <v>2</v>
      </c>
      <c r="O31" s="37"/>
      <c r="P31" s="13"/>
      <c r="Q31" s="8">
        <v>2</v>
      </c>
      <c r="R31" s="37"/>
      <c r="S31" s="13"/>
      <c r="T31" s="8">
        <v>2</v>
      </c>
      <c r="U31" s="37"/>
      <c r="V31" s="13"/>
      <c r="W31" s="8">
        <v>2</v>
      </c>
      <c r="X31" s="37"/>
      <c r="Y31" s="50"/>
    </row>
    <row r="32" spans="2:25" ht="24.95" customHeight="1" x14ac:dyDescent="0.25">
      <c r="B32" s="8">
        <v>3</v>
      </c>
      <c r="C32" s="37"/>
      <c r="D32" s="13"/>
      <c r="E32" s="8">
        <v>3</v>
      </c>
      <c r="F32" s="35"/>
      <c r="G32" s="13"/>
      <c r="H32" s="8">
        <v>3</v>
      </c>
      <c r="I32" s="37"/>
      <c r="J32" s="13"/>
      <c r="K32" s="8">
        <v>3</v>
      </c>
      <c r="L32" s="35"/>
      <c r="M32" s="13"/>
      <c r="N32" s="8">
        <v>3</v>
      </c>
      <c r="O32" s="37"/>
      <c r="P32" s="13"/>
      <c r="Q32" s="8">
        <v>3</v>
      </c>
      <c r="R32" s="37"/>
      <c r="S32" s="13"/>
      <c r="T32" s="8">
        <v>3</v>
      </c>
      <c r="U32" s="37"/>
      <c r="V32" s="13"/>
      <c r="W32" s="8">
        <v>3</v>
      </c>
      <c r="X32" s="37"/>
      <c r="Y32" s="50"/>
    </row>
    <row r="33" spans="2:25" ht="9" customHeight="1" thickBot="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8"/>
      <c r="X33" s="20"/>
      <c r="Y33" s="50"/>
    </row>
    <row r="34" spans="2:25" ht="24.95" customHeight="1" x14ac:dyDescent="0.25">
      <c r="B34" s="34"/>
      <c r="C34" s="29"/>
      <c r="D34" s="13"/>
      <c r="E34" s="34"/>
      <c r="F34" s="29"/>
      <c r="G34" s="13"/>
      <c r="H34" s="34"/>
      <c r="I34" s="29"/>
      <c r="J34" s="13"/>
      <c r="K34" s="34"/>
      <c r="L34" s="29"/>
      <c r="M34" s="13"/>
      <c r="N34" s="34"/>
      <c r="O34" s="29"/>
      <c r="P34" s="13"/>
      <c r="Q34" s="34"/>
      <c r="R34" s="29"/>
      <c r="S34" s="13"/>
      <c r="T34" s="30"/>
      <c r="U34" s="31"/>
      <c r="V34" s="13"/>
      <c r="W34" s="30"/>
      <c r="X34" s="31"/>
      <c r="Y34" s="50"/>
    </row>
    <row r="35" spans="2:25" ht="24.95" customHeight="1" x14ac:dyDescent="0.25">
      <c r="B35" s="8">
        <v>1</v>
      </c>
      <c r="C35" s="37"/>
      <c r="D35" s="13"/>
      <c r="E35" s="8">
        <v>1</v>
      </c>
      <c r="F35" s="37"/>
      <c r="G35" s="13"/>
      <c r="H35" s="8">
        <v>1</v>
      </c>
      <c r="I35" s="37"/>
      <c r="J35" s="13"/>
      <c r="K35" s="8">
        <v>1</v>
      </c>
      <c r="L35" s="37"/>
      <c r="M35" s="13"/>
      <c r="N35" s="8">
        <v>1</v>
      </c>
      <c r="O35" s="37"/>
      <c r="P35" s="13"/>
      <c r="Q35" s="8">
        <v>1</v>
      </c>
      <c r="R35" s="37"/>
      <c r="S35" s="13"/>
      <c r="T35" s="8">
        <v>1</v>
      </c>
      <c r="U35" s="37"/>
      <c r="V35" s="13"/>
      <c r="W35" s="8">
        <v>1</v>
      </c>
      <c r="X35" s="47"/>
      <c r="Y35" s="50"/>
    </row>
    <row r="36" spans="2:25" ht="24.95" customHeight="1" x14ac:dyDescent="0.25">
      <c r="B36" s="8">
        <v>2</v>
      </c>
      <c r="C36" s="37"/>
      <c r="D36" s="13"/>
      <c r="E36" s="8">
        <v>2</v>
      </c>
      <c r="F36" s="37"/>
      <c r="G36" s="13"/>
      <c r="H36" s="8">
        <v>2</v>
      </c>
      <c r="I36" s="37"/>
      <c r="J36" s="13"/>
      <c r="K36" s="8">
        <v>2</v>
      </c>
      <c r="L36" s="37"/>
      <c r="M36" s="13"/>
      <c r="N36" s="8">
        <v>2</v>
      </c>
      <c r="O36" s="37"/>
      <c r="P36" s="13"/>
      <c r="Q36" s="8">
        <v>2</v>
      </c>
      <c r="R36" s="37"/>
      <c r="S36" s="13"/>
      <c r="T36" s="8">
        <v>2</v>
      </c>
      <c r="U36" s="37"/>
      <c r="V36" s="13"/>
      <c r="W36" s="8">
        <v>2</v>
      </c>
      <c r="X36" s="37"/>
      <c r="Y36" s="50"/>
    </row>
    <row r="37" spans="2:25" ht="24.95" customHeight="1" x14ac:dyDescent="0.25">
      <c r="B37" s="8">
        <v>3</v>
      </c>
      <c r="C37" s="37"/>
      <c r="D37" s="13"/>
      <c r="E37" s="8">
        <v>3</v>
      </c>
      <c r="F37" s="37"/>
      <c r="G37" s="13"/>
      <c r="H37" s="8">
        <v>3</v>
      </c>
      <c r="I37" s="37"/>
      <c r="J37" s="13"/>
      <c r="K37" s="8">
        <v>3</v>
      </c>
      <c r="L37" s="37"/>
      <c r="M37" s="13"/>
      <c r="N37" s="8">
        <v>3</v>
      </c>
      <c r="O37" s="37"/>
      <c r="P37" s="13"/>
      <c r="Q37" s="8">
        <v>3</v>
      </c>
      <c r="R37" s="37"/>
      <c r="S37" s="13"/>
      <c r="T37" s="8">
        <v>3</v>
      </c>
      <c r="U37" s="37"/>
      <c r="V37" s="13"/>
      <c r="W37" s="8">
        <v>3</v>
      </c>
      <c r="X37" s="37"/>
      <c r="Y37" s="50"/>
    </row>
    <row r="38" spans="2:25" ht="24.95" customHeight="1" x14ac:dyDescent="0.25">
      <c r="B38" s="8">
        <v>4</v>
      </c>
      <c r="C38" s="37"/>
      <c r="D38" s="13"/>
      <c r="E38" s="8">
        <v>4</v>
      </c>
      <c r="F38" s="37"/>
      <c r="G38" s="13"/>
      <c r="H38" s="8">
        <v>4</v>
      </c>
      <c r="I38" s="37"/>
      <c r="J38" s="13"/>
      <c r="K38" s="8">
        <v>4</v>
      </c>
      <c r="L38" s="37"/>
      <c r="M38" s="13"/>
      <c r="N38" s="8">
        <v>4</v>
      </c>
      <c r="O38" s="37"/>
      <c r="P38" s="13"/>
      <c r="Q38" s="8">
        <v>4</v>
      </c>
      <c r="R38" s="37"/>
      <c r="S38" s="13"/>
      <c r="T38" s="8">
        <v>4</v>
      </c>
      <c r="U38" s="37"/>
      <c r="V38" s="13"/>
      <c r="W38" s="8">
        <v>4</v>
      </c>
      <c r="X38" s="37"/>
      <c r="Y38" s="50"/>
    </row>
    <row r="39" spans="2:25" ht="24.95" customHeight="1" x14ac:dyDescent="0.25">
      <c r="B39" s="8">
        <v>5</v>
      </c>
      <c r="C39" s="37"/>
      <c r="D39" s="13"/>
      <c r="E39" s="8">
        <v>5</v>
      </c>
      <c r="F39" s="37"/>
      <c r="G39" s="13"/>
      <c r="H39" s="8">
        <v>5</v>
      </c>
      <c r="I39" s="37"/>
      <c r="J39" s="13"/>
      <c r="K39" s="8">
        <v>5</v>
      </c>
      <c r="L39" s="37"/>
      <c r="M39" s="13"/>
      <c r="N39" s="8">
        <v>5</v>
      </c>
      <c r="O39" s="37"/>
      <c r="P39" s="13"/>
      <c r="Q39" s="8">
        <v>5</v>
      </c>
      <c r="R39" s="37"/>
      <c r="S39" s="13"/>
      <c r="T39" s="8">
        <v>5</v>
      </c>
      <c r="U39" s="37"/>
      <c r="V39" s="50"/>
      <c r="W39" s="8">
        <v>5</v>
      </c>
      <c r="X39" s="37"/>
      <c r="Y39" s="50"/>
    </row>
    <row r="40" spans="2:25" ht="9" customHeight="1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50"/>
    </row>
    <row r="41" spans="2:25" ht="24.95" customHeight="1" x14ac:dyDescent="0.25">
      <c r="D41" s="13"/>
      <c r="G41" s="13"/>
      <c r="J41" s="13"/>
      <c r="M41" s="13"/>
      <c r="N41" s="28"/>
      <c r="P41" s="13"/>
      <c r="Q41" s="28"/>
      <c r="S41" s="13"/>
      <c r="T41" s="28"/>
      <c r="V41" s="13"/>
      <c r="W41" s="28"/>
      <c r="Y41" s="13"/>
    </row>
    <row r="42" spans="2:25" ht="24.95" customHeight="1" x14ac:dyDescent="0.2">
      <c r="D42" s="13"/>
      <c r="G42" s="13"/>
      <c r="J42" s="13"/>
      <c r="M42" s="13"/>
      <c r="N42" s="15"/>
      <c r="O42" s="16"/>
      <c r="P42" s="13"/>
      <c r="Q42" s="15"/>
      <c r="R42" s="16"/>
      <c r="S42" s="13"/>
      <c r="T42" s="15"/>
      <c r="U42" s="16"/>
      <c r="V42" s="13"/>
      <c r="W42" s="15"/>
      <c r="X42" s="16"/>
      <c r="Y42" s="13"/>
    </row>
    <row r="43" spans="2:25" ht="24.95" customHeight="1" x14ac:dyDescent="0.2">
      <c r="D43" s="13"/>
      <c r="G43" s="13"/>
      <c r="J43" s="13"/>
      <c r="M43" s="13"/>
      <c r="N43" s="15"/>
      <c r="O43" s="16"/>
      <c r="P43" s="13"/>
      <c r="Q43" s="15"/>
      <c r="R43" s="16"/>
      <c r="S43" s="13"/>
      <c r="T43" s="15"/>
      <c r="U43" s="16"/>
      <c r="V43" s="13"/>
      <c r="W43" s="15"/>
      <c r="X43" s="16"/>
      <c r="Y43" s="13"/>
    </row>
    <row r="44" spans="2:25" ht="24.95" customHeight="1" x14ac:dyDescent="0.2">
      <c r="D44" s="13"/>
      <c r="G44" s="13"/>
      <c r="J44" s="13"/>
      <c r="M44" s="13"/>
      <c r="N44" s="15"/>
      <c r="O44" s="16"/>
      <c r="P44" s="13"/>
      <c r="Q44" s="15"/>
      <c r="R44" s="16"/>
      <c r="S44" s="13"/>
      <c r="T44" s="15"/>
      <c r="U44" s="16"/>
      <c r="V44" s="13"/>
      <c r="W44" s="15"/>
      <c r="X44" s="16"/>
      <c r="Y44" s="13"/>
    </row>
    <row r="45" spans="2:25" ht="9" customHeight="1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8"/>
      <c r="O45" s="19"/>
      <c r="P45" s="13"/>
      <c r="Q45" s="13"/>
      <c r="R45" s="13"/>
      <c r="S45" s="13"/>
      <c r="T45" s="18"/>
      <c r="U45" s="19"/>
      <c r="V45" s="13"/>
      <c r="W45" s="13"/>
      <c r="X45" s="13"/>
      <c r="Y45" s="13"/>
    </row>
    <row r="46" spans="2:25" ht="24.95" customHeight="1" x14ac:dyDescent="0.25">
      <c r="D46" s="13"/>
      <c r="G46" s="13"/>
      <c r="J46" s="13"/>
      <c r="M46" s="13"/>
      <c r="N46" s="159"/>
      <c r="O46" s="160"/>
      <c r="P46" s="13"/>
      <c r="Q46" s="159"/>
      <c r="R46" s="160"/>
      <c r="S46" s="13"/>
      <c r="T46" s="159"/>
      <c r="U46" s="160"/>
      <c r="V46" s="13"/>
      <c r="W46" s="159"/>
      <c r="X46" s="160"/>
      <c r="Y46" s="13"/>
    </row>
    <row r="47" spans="2:25" ht="24.95" customHeight="1" x14ac:dyDescent="0.2">
      <c r="D47" s="13"/>
      <c r="G47" s="13"/>
      <c r="J47" s="13"/>
      <c r="M47" s="13"/>
      <c r="N47" s="11"/>
      <c r="O47" s="16"/>
      <c r="P47" s="13"/>
      <c r="Q47" s="15"/>
      <c r="R47" s="16"/>
      <c r="S47" s="13"/>
      <c r="T47" s="11"/>
      <c r="U47" s="16"/>
      <c r="V47" s="13"/>
      <c r="W47" s="15"/>
      <c r="X47" s="16"/>
      <c r="Y47" s="13"/>
    </row>
    <row r="48" spans="2:25" ht="24.95" customHeight="1" x14ac:dyDescent="0.2">
      <c r="D48" s="13"/>
      <c r="G48" s="13"/>
      <c r="J48" s="13"/>
      <c r="M48" s="13"/>
      <c r="P48" s="13"/>
      <c r="Q48" s="15"/>
      <c r="R48" s="16"/>
      <c r="S48" s="13"/>
      <c r="V48" s="13"/>
      <c r="W48" s="15"/>
      <c r="X48" s="16"/>
      <c r="Y48" s="13"/>
    </row>
    <row r="49" spans="2:25" ht="9" customHeight="1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</sheetData>
  <mergeCells count="14">
    <mergeCell ref="B3:F3"/>
    <mergeCell ref="H3:L3"/>
    <mergeCell ref="N3:R3"/>
    <mergeCell ref="K29:L29"/>
    <mergeCell ref="E29:F29"/>
    <mergeCell ref="E19:F19"/>
    <mergeCell ref="K24:L24"/>
    <mergeCell ref="H24:I24"/>
    <mergeCell ref="H29:I29"/>
    <mergeCell ref="T46:U46"/>
    <mergeCell ref="W46:X46"/>
    <mergeCell ref="T3:X3"/>
    <mergeCell ref="N46:O46"/>
    <mergeCell ref="Q46:R46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8"/>
  </sheetPr>
  <dimension ref="A1:U62"/>
  <sheetViews>
    <sheetView zoomScale="75" zoomScaleNormal="75" zoomScaleSheetLayoutView="75" workbookViewId="0">
      <selection activeCell="I59" sqref="I59"/>
    </sheetView>
  </sheetViews>
  <sheetFormatPr defaultColWidth="9.140625" defaultRowHeight="20.100000000000001" customHeight="1" x14ac:dyDescent="0.3"/>
  <cols>
    <col min="1" max="1" width="7" style="26" customWidth="1"/>
    <col min="2" max="2" width="17.42578125" style="3" customWidth="1"/>
    <col min="3" max="3" width="11" style="3" customWidth="1"/>
    <col min="4" max="4" width="14.7109375" style="3" customWidth="1"/>
    <col min="5" max="5" width="12.85546875" style="149" customWidth="1"/>
    <col min="6" max="8" width="12.7109375" style="149" customWidth="1"/>
    <col min="9" max="9" width="12.7109375" style="24" customWidth="1"/>
    <col min="10" max="10" width="13.140625" style="25" customWidth="1"/>
    <col min="11" max="11" width="0.5703125" style="3" customWidth="1"/>
    <col min="12" max="12" width="30.140625" style="3" customWidth="1"/>
    <col min="13" max="13" width="13.85546875" style="3" customWidth="1"/>
    <col min="14" max="14" width="12.140625" style="3" customWidth="1"/>
    <col min="15" max="15" width="9.140625" style="3"/>
    <col min="16" max="16" width="13.28515625" style="3" customWidth="1"/>
    <col min="17" max="18" width="9.140625" style="3"/>
    <col min="19" max="19" width="13" style="3" customWidth="1"/>
    <col min="20" max="20" width="12" style="3" customWidth="1"/>
    <col min="21" max="16384" width="9.140625" style="3"/>
  </cols>
  <sheetData>
    <row r="1" spans="1:16" ht="20.100000000000001" customHeight="1" x14ac:dyDescent="0.3">
      <c r="A1" s="174" t="s">
        <v>402</v>
      </c>
      <c r="B1" s="175"/>
      <c r="C1" s="175"/>
      <c r="D1" s="176"/>
      <c r="E1" s="164" t="s">
        <v>0</v>
      </c>
      <c r="F1" s="164" t="s">
        <v>1</v>
      </c>
      <c r="G1" s="164" t="s">
        <v>2</v>
      </c>
      <c r="H1" s="164" t="s">
        <v>3</v>
      </c>
      <c r="I1" s="164" t="s">
        <v>4</v>
      </c>
      <c r="J1" s="169" t="s">
        <v>5</v>
      </c>
      <c r="L1" s="166" t="s">
        <v>11</v>
      </c>
    </row>
    <row r="2" spans="1:16" ht="20.100000000000001" customHeight="1" thickBot="1" x14ac:dyDescent="0.35">
      <c r="A2" s="177"/>
      <c r="B2" s="177"/>
      <c r="C2" s="177"/>
      <c r="D2" s="178"/>
      <c r="E2" s="168"/>
      <c r="F2" s="168"/>
      <c r="G2" s="168"/>
      <c r="H2" s="168"/>
      <c r="I2" s="165"/>
      <c r="J2" s="165"/>
      <c r="L2" s="167"/>
    </row>
    <row r="3" spans="1:16" ht="20.100000000000001" customHeight="1" x14ac:dyDescent="0.3">
      <c r="A3" s="126">
        <v>1</v>
      </c>
      <c r="B3" s="124" t="s">
        <v>290</v>
      </c>
      <c r="C3" s="124"/>
      <c r="D3" s="124" t="s">
        <v>291</v>
      </c>
      <c r="E3" s="41">
        <v>8.3000000000000007</v>
      </c>
      <c r="F3" s="41">
        <v>7.4</v>
      </c>
      <c r="G3" s="42">
        <v>7.5</v>
      </c>
      <c r="H3" s="41">
        <v>7.8</v>
      </c>
      <c r="I3" s="10">
        <f>ROUND(SUM(E3:H3),2)</f>
        <v>31</v>
      </c>
      <c r="J3" s="12">
        <f t="shared" ref="J3:J16" si="0">RANK(I3,$I$3:$I$16)</f>
        <v>5</v>
      </c>
      <c r="M3" s="3" t="s">
        <v>406</v>
      </c>
      <c r="N3" s="111">
        <v>42953</v>
      </c>
      <c r="O3" s="112">
        <v>6</v>
      </c>
    </row>
    <row r="4" spans="1:16" ht="20.100000000000001" customHeight="1" x14ac:dyDescent="0.3">
      <c r="A4" s="126">
        <v>2</v>
      </c>
      <c r="B4" s="124" t="s">
        <v>294</v>
      </c>
      <c r="C4" s="124"/>
      <c r="D4" s="124" t="s">
        <v>295</v>
      </c>
      <c r="E4" s="41">
        <v>7.6</v>
      </c>
      <c r="F4" s="41">
        <v>7.7</v>
      </c>
      <c r="G4" s="42">
        <v>7</v>
      </c>
      <c r="H4" s="41">
        <v>7.4</v>
      </c>
      <c r="I4" s="10">
        <f>ROUND(SUM(E4:H4),2)</f>
        <v>29.7</v>
      </c>
      <c r="J4" s="12">
        <f t="shared" si="0"/>
        <v>9</v>
      </c>
      <c r="M4" s="3" t="s">
        <v>406</v>
      </c>
      <c r="N4" s="111">
        <v>42878</v>
      </c>
      <c r="O4" s="112">
        <v>6</v>
      </c>
      <c r="P4" s="115"/>
    </row>
    <row r="5" spans="1:16" ht="20.100000000000001" customHeight="1" x14ac:dyDescent="0.3">
      <c r="A5" s="126">
        <v>3</v>
      </c>
      <c r="B5" s="124" t="s">
        <v>298</v>
      </c>
      <c r="C5" s="124"/>
      <c r="D5" s="124" t="s">
        <v>299</v>
      </c>
      <c r="E5" s="41">
        <v>8.1</v>
      </c>
      <c r="F5" s="41">
        <v>6.8</v>
      </c>
      <c r="G5" s="42">
        <v>7</v>
      </c>
      <c r="H5" s="41">
        <v>7.3</v>
      </c>
      <c r="I5" s="10">
        <f>ROUND(SUM(E5:H5),2)</f>
        <v>29.2</v>
      </c>
      <c r="J5" s="12">
        <f t="shared" si="0"/>
        <v>10</v>
      </c>
      <c r="M5" s="3" t="s">
        <v>406</v>
      </c>
      <c r="N5" s="111">
        <v>43244</v>
      </c>
      <c r="O5" s="112">
        <v>5</v>
      </c>
    </row>
    <row r="6" spans="1:16" ht="20.100000000000001" customHeight="1" x14ac:dyDescent="0.3">
      <c r="A6" s="126">
        <v>4</v>
      </c>
      <c r="B6" s="124" t="s">
        <v>305</v>
      </c>
      <c r="C6" s="124"/>
      <c r="D6" s="124" t="s">
        <v>144</v>
      </c>
      <c r="E6" s="41">
        <v>8.6</v>
      </c>
      <c r="F6" s="41">
        <v>7.1</v>
      </c>
      <c r="G6" s="42">
        <v>9</v>
      </c>
      <c r="H6" s="41">
        <v>7.7</v>
      </c>
      <c r="I6" s="10">
        <f t="shared" ref="I6:I16" si="1">ROUND(SUM(E6:H6),2)</f>
        <v>32.4</v>
      </c>
      <c r="J6" s="12">
        <f t="shared" si="0"/>
        <v>3</v>
      </c>
      <c r="M6" s="3" t="s">
        <v>406</v>
      </c>
      <c r="N6" s="111">
        <v>43017</v>
      </c>
      <c r="O6" s="112">
        <v>6</v>
      </c>
    </row>
    <row r="7" spans="1:16" ht="20.100000000000001" customHeight="1" x14ac:dyDescent="0.3">
      <c r="A7" s="126">
        <v>53</v>
      </c>
      <c r="B7" s="124" t="s">
        <v>330</v>
      </c>
      <c r="C7" s="124"/>
      <c r="D7" s="124" t="s">
        <v>96</v>
      </c>
      <c r="E7" s="41">
        <v>8.1</v>
      </c>
      <c r="F7" s="41">
        <v>7.6</v>
      </c>
      <c r="G7" s="42">
        <v>7</v>
      </c>
      <c r="H7" s="41">
        <v>8</v>
      </c>
      <c r="I7" s="10">
        <f t="shared" si="1"/>
        <v>30.7</v>
      </c>
      <c r="J7" s="12">
        <f t="shared" si="0"/>
        <v>7</v>
      </c>
      <c r="M7" s="3" t="s">
        <v>406</v>
      </c>
      <c r="N7" s="111"/>
      <c r="O7" s="112">
        <v>6</v>
      </c>
    </row>
    <row r="8" spans="1:16" ht="20.100000000000001" customHeight="1" x14ac:dyDescent="0.3">
      <c r="A8" s="126">
        <v>5</v>
      </c>
      <c r="B8" s="124" t="s">
        <v>349</v>
      </c>
      <c r="C8" s="124"/>
      <c r="D8" s="124" t="s">
        <v>350</v>
      </c>
      <c r="E8" s="41">
        <v>9.4</v>
      </c>
      <c r="F8" s="41">
        <v>9.1</v>
      </c>
      <c r="G8" s="42">
        <v>8</v>
      </c>
      <c r="H8" s="41">
        <v>8.6999999999999993</v>
      </c>
      <c r="I8" s="10">
        <f t="shared" si="1"/>
        <v>35.200000000000003</v>
      </c>
      <c r="J8" s="12">
        <f t="shared" si="0"/>
        <v>1</v>
      </c>
      <c r="M8" s="3" t="s">
        <v>408</v>
      </c>
      <c r="N8" s="111">
        <v>42938</v>
      </c>
      <c r="O8" s="112">
        <v>6</v>
      </c>
    </row>
    <row r="9" spans="1:16" ht="20.100000000000001" customHeight="1" x14ac:dyDescent="0.3">
      <c r="A9" s="126">
        <v>6</v>
      </c>
      <c r="B9" s="124" t="s">
        <v>306</v>
      </c>
      <c r="C9" s="124"/>
      <c r="D9" s="124" t="s">
        <v>307</v>
      </c>
      <c r="E9" s="41"/>
      <c r="F9" s="41"/>
      <c r="G9" s="42"/>
      <c r="H9" s="41"/>
      <c r="I9" s="10">
        <f t="shared" si="1"/>
        <v>0</v>
      </c>
      <c r="J9" s="12">
        <f t="shared" si="0"/>
        <v>13</v>
      </c>
      <c r="M9" s="3" t="s">
        <v>407</v>
      </c>
      <c r="N9" s="111">
        <v>42969</v>
      </c>
      <c r="O9" s="112">
        <v>6</v>
      </c>
    </row>
    <row r="10" spans="1:16" ht="20.100000000000001" customHeight="1" x14ac:dyDescent="0.3">
      <c r="A10" s="126">
        <v>7</v>
      </c>
      <c r="B10" s="124" t="s">
        <v>308</v>
      </c>
      <c r="C10" s="124"/>
      <c r="D10" s="124" t="s">
        <v>309</v>
      </c>
      <c r="E10" s="41"/>
      <c r="F10" s="41"/>
      <c r="G10" s="42"/>
      <c r="H10" s="41"/>
      <c r="I10" s="10">
        <f t="shared" si="1"/>
        <v>0</v>
      </c>
      <c r="J10" s="12">
        <f t="shared" si="0"/>
        <v>13</v>
      </c>
      <c r="M10" s="3" t="s">
        <v>407</v>
      </c>
      <c r="N10" s="111">
        <v>43064</v>
      </c>
      <c r="O10" s="112">
        <v>6</v>
      </c>
    </row>
    <row r="11" spans="1:16" ht="20.100000000000001" customHeight="1" x14ac:dyDescent="0.3">
      <c r="A11" s="62">
        <v>8</v>
      </c>
      <c r="B11" s="63" t="s">
        <v>324</v>
      </c>
      <c r="C11" s="63"/>
      <c r="D11" s="63" t="s">
        <v>325</v>
      </c>
      <c r="E11" s="41">
        <v>7.5</v>
      </c>
      <c r="F11" s="41">
        <v>6.5</v>
      </c>
      <c r="G11" s="42">
        <v>7</v>
      </c>
      <c r="H11" s="41">
        <v>6.9</v>
      </c>
      <c r="I11" s="10">
        <f t="shared" si="1"/>
        <v>27.9</v>
      </c>
      <c r="J11" s="12">
        <f t="shared" si="0"/>
        <v>12</v>
      </c>
      <c r="M11" s="3" t="s">
        <v>407</v>
      </c>
      <c r="N11" s="111">
        <v>42893</v>
      </c>
      <c r="O11" s="112">
        <v>6</v>
      </c>
      <c r="P11" s="115"/>
    </row>
    <row r="12" spans="1:16" ht="20.100000000000001" customHeight="1" x14ac:dyDescent="0.3">
      <c r="A12" s="62">
        <v>9</v>
      </c>
      <c r="B12" s="63" t="s">
        <v>326</v>
      </c>
      <c r="C12" s="63"/>
      <c r="D12" s="63" t="s">
        <v>327</v>
      </c>
      <c r="E12" s="41">
        <v>7</v>
      </c>
      <c r="F12" s="41">
        <v>6.9</v>
      </c>
      <c r="G12" s="42">
        <v>7.5</v>
      </c>
      <c r="H12" s="41">
        <v>7.2</v>
      </c>
      <c r="I12" s="10">
        <f t="shared" si="1"/>
        <v>28.6</v>
      </c>
      <c r="J12" s="12">
        <f t="shared" si="0"/>
        <v>11</v>
      </c>
      <c r="M12" s="3" t="s">
        <v>407</v>
      </c>
      <c r="N12" s="111">
        <v>43315</v>
      </c>
      <c r="O12" s="112">
        <v>5</v>
      </c>
    </row>
    <row r="13" spans="1:16" ht="20.100000000000001" customHeight="1" x14ac:dyDescent="0.3">
      <c r="A13" s="62">
        <v>10</v>
      </c>
      <c r="B13" s="63" t="s">
        <v>332</v>
      </c>
      <c r="C13" s="63"/>
      <c r="D13" s="63" t="s">
        <v>333</v>
      </c>
      <c r="E13" s="41">
        <v>7.5</v>
      </c>
      <c r="F13" s="41">
        <v>7.7</v>
      </c>
      <c r="G13" s="42">
        <v>8</v>
      </c>
      <c r="H13" s="41">
        <v>7.7</v>
      </c>
      <c r="I13" s="10">
        <f t="shared" si="1"/>
        <v>30.9</v>
      </c>
      <c r="J13" s="12">
        <f t="shared" si="0"/>
        <v>6</v>
      </c>
      <c r="M13" s="3" t="s">
        <v>407</v>
      </c>
      <c r="N13" s="111">
        <v>43044</v>
      </c>
      <c r="O13" s="112">
        <v>6</v>
      </c>
    </row>
    <row r="14" spans="1:16" ht="20.100000000000001" customHeight="1" x14ac:dyDescent="0.3">
      <c r="A14" s="62">
        <v>11</v>
      </c>
      <c r="B14" s="63" t="s">
        <v>337</v>
      </c>
      <c r="C14" s="63" t="s">
        <v>29</v>
      </c>
      <c r="D14" s="63" t="s">
        <v>338</v>
      </c>
      <c r="E14" s="41">
        <v>9.1</v>
      </c>
      <c r="F14" s="41">
        <v>7.5</v>
      </c>
      <c r="G14" s="42">
        <v>8</v>
      </c>
      <c r="H14" s="41">
        <v>8.8000000000000007</v>
      </c>
      <c r="I14" s="10">
        <f t="shared" si="1"/>
        <v>33.4</v>
      </c>
      <c r="J14" s="12">
        <f t="shared" si="0"/>
        <v>2</v>
      </c>
      <c r="M14" s="3" t="s">
        <v>407</v>
      </c>
      <c r="N14" s="111">
        <v>42871</v>
      </c>
      <c r="O14" s="112">
        <v>6</v>
      </c>
    </row>
    <row r="15" spans="1:16" ht="20.100000000000001" customHeight="1" x14ac:dyDescent="0.3">
      <c r="A15" s="62">
        <v>12</v>
      </c>
      <c r="B15" s="63" t="s">
        <v>341</v>
      </c>
      <c r="C15" s="63" t="s">
        <v>29</v>
      </c>
      <c r="D15" s="63" t="s">
        <v>342</v>
      </c>
      <c r="E15" s="41">
        <v>8</v>
      </c>
      <c r="F15" s="41">
        <v>8.8000000000000007</v>
      </c>
      <c r="G15" s="42">
        <v>7</v>
      </c>
      <c r="H15" s="41">
        <v>7.7</v>
      </c>
      <c r="I15" s="10">
        <f t="shared" si="1"/>
        <v>31.5</v>
      </c>
      <c r="J15" s="12">
        <f t="shared" si="0"/>
        <v>4</v>
      </c>
      <c r="M15" s="3" t="s">
        <v>407</v>
      </c>
      <c r="N15" s="111">
        <v>43041</v>
      </c>
      <c r="O15" s="112">
        <v>6</v>
      </c>
    </row>
    <row r="16" spans="1:16" ht="20.100000000000001" customHeight="1" thickBot="1" x14ac:dyDescent="0.35">
      <c r="A16" s="68">
        <v>14</v>
      </c>
      <c r="B16" s="69" t="s">
        <v>89</v>
      </c>
      <c r="C16" s="69"/>
      <c r="D16" s="69" t="s">
        <v>259</v>
      </c>
      <c r="E16" s="147">
        <v>8.9</v>
      </c>
      <c r="F16" s="147">
        <v>6.9</v>
      </c>
      <c r="G16" s="42">
        <v>7</v>
      </c>
      <c r="H16" s="41">
        <v>7.7</v>
      </c>
      <c r="I16" s="10">
        <f t="shared" si="1"/>
        <v>30.5</v>
      </c>
      <c r="J16" s="12">
        <f t="shared" si="0"/>
        <v>8</v>
      </c>
      <c r="M16" s="3" t="s">
        <v>405</v>
      </c>
      <c r="N16" s="111">
        <v>43022</v>
      </c>
      <c r="O16" s="112">
        <v>6</v>
      </c>
    </row>
    <row r="17" spans="1:21" ht="20.100000000000001" customHeight="1" x14ac:dyDescent="0.3">
      <c r="A17" s="170" t="s">
        <v>403</v>
      </c>
      <c r="B17" s="170"/>
      <c r="C17" s="170"/>
      <c r="D17" s="171"/>
      <c r="E17" s="164" t="s">
        <v>0</v>
      </c>
      <c r="F17" s="164" t="s">
        <v>1</v>
      </c>
      <c r="G17" s="164" t="s">
        <v>2</v>
      </c>
      <c r="H17" s="164" t="s">
        <v>3</v>
      </c>
      <c r="I17" s="164" t="s">
        <v>4</v>
      </c>
      <c r="J17" s="169" t="s">
        <v>5</v>
      </c>
      <c r="L17" s="166" t="s">
        <v>11</v>
      </c>
    </row>
    <row r="18" spans="1:21" ht="20.100000000000001" customHeight="1" thickBot="1" x14ac:dyDescent="0.35">
      <c r="A18" s="172"/>
      <c r="B18" s="172"/>
      <c r="C18" s="172"/>
      <c r="D18" s="173"/>
      <c r="E18" s="165"/>
      <c r="F18" s="165"/>
      <c r="G18" s="165"/>
      <c r="H18" s="165"/>
      <c r="I18" s="165"/>
      <c r="J18" s="165"/>
      <c r="L18" s="167"/>
    </row>
    <row r="19" spans="1:21" ht="19.5" customHeight="1" x14ac:dyDescent="0.3">
      <c r="A19" s="62">
        <v>13</v>
      </c>
      <c r="B19" s="63" t="s">
        <v>317</v>
      </c>
      <c r="C19" s="63"/>
      <c r="D19" s="63" t="s">
        <v>69</v>
      </c>
      <c r="E19" s="148">
        <v>7.5</v>
      </c>
      <c r="F19" s="147">
        <v>9.1</v>
      </c>
      <c r="G19" s="147">
        <v>7.5</v>
      </c>
      <c r="H19" s="147">
        <v>7.7</v>
      </c>
      <c r="I19" s="10">
        <f>ROUND(SUM(E19:H19),2)</f>
        <v>31.8</v>
      </c>
      <c r="J19" s="9">
        <f t="shared" ref="J19:J32" si="2">RANK(I19,$I$19:$I$32)</f>
        <v>7</v>
      </c>
      <c r="M19" s="3" t="s">
        <v>407</v>
      </c>
      <c r="N19" s="111">
        <v>42807</v>
      </c>
      <c r="O19" s="112">
        <v>7</v>
      </c>
    </row>
    <row r="20" spans="1:21" ht="19.5" customHeight="1" x14ac:dyDescent="0.3">
      <c r="A20" s="68">
        <v>15</v>
      </c>
      <c r="B20" s="69" t="s">
        <v>16</v>
      </c>
      <c r="C20" s="69"/>
      <c r="D20" s="69" t="s">
        <v>17</v>
      </c>
      <c r="E20" s="147">
        <v>8.9</v>
      </c>
      <c r="F20" s="147">
        <v>7.7</v>
      </c>
      <c r="G20" s="42">
        <v>7.5</v>
      </c>
      <c r="H20" s="41">
        <v>9.6</v>
      </c>
      <c r="I20" s="10">
        <f>ROUND(SUM(E20:H20),2)</f>
        <v>33.700000000000003</v>
      </c>
      <c r="J20" s="9">
        <f t="shared" si="2"/>
        <v>2</v>
      </c>
      <c r="M20" s="3" t="s">
        <v>405</v>
      </c>
      <c r="N20" s="111">
        <v>42635</v>
      </c>
      <c r="O20" s="112">
        <v>7</v>
      </c>
    </row>
    <row r="21" spans="1:21" ht="20.100000000000001" customHeight="1" x14ac:dyDescent="0.3">
      <c r="A21" s="68">
        <v>16</v>
      </c>
      <c r="B21" s="69" t="s">
        <v>18</v>
      </c>
      <c r="C21" s="69"/>
      <c r="D21" s="69" t="s">
        <v>19</v>
      </c>
      <c r="E21" s="147"/>
      <c r="F21" s="147"/>
      <c r="G21" s="42"/>
      <c r="H21" s="41"/>
      <c r="I21" s="10">
        <f>ROUND(SUM(E21:H21),2)</f>
        <v>0</v>
      </c>
      <c r="J21" s="9">
        <f t="shared" si="2"/>
        <v>11</v>
      </c>
      <c r="M21" s="3" t="s">
        <v>405</v>
      </c>
      <c r="N21" s="111">
        <v>42642</v>
      </c>
      <c r="O21" s="112">
        <v>7</v>
      </c>
    </row>
    <row r="22" spans="1:21" ht="20.100000000000001" customHeight="1" x14ac:dyDescent="0.3">
      <c r="A22" s="68">
        <v>17</v>
      </c>
      <c r="B22" s="69" t="s">
        <v>252</v>
      </c>
      <c r="C22" s="69"/>
      <c r="D22" s="69" t="s">
        <v>192</v>
      </c>
      <c r="E22" s="147">
        <v>9.1</v>
      </c>
      <c r="F22" s="147">
        <v>7.2</v>
      </c>
      <c r="G22" s="42">
        <v>8</v>
      </c>
      <c r="H22" s="41">
        <v>7.7</v>
      </c>
      <c r="I22" s="10">
        <f>ROUND(SUM(E22:H22),2)</f>
        <v>32</v>
      </c>
      <c r="J22" s="9">
        <f t="shared" si="2"/>
        <v>6</v>
      </c>
      <c r="M22" s="3" t="s">
        <v>405</v>
      </c>
      <c r="N22" s="111">
        <v>42635</v>
      </c>
      <c r="O22" s="112">
        <v>7</v>
      </c>
    </row>
    <row r="23" spans="1:21" ht="20.100000000000001" customHeight="1" x14ac:dyDescent="0.3">
      <c r="A23" s="68">
        <v>18</v>
      </c>
      <c r="B23" s="69" t="s">
        <v>262</v>
      </c>
      <c r="C23" s="69" t="s">
        <v>29</v>
      </c>
      <c r="D23" s="69" t="s">
        <v>263</v>
      </c>
      <c r="E23" s="147">
        <v>8.6</v>
      </c>
      <c r="F23" s="147">
        <v>8</v>
      </c>
      <c r="G23" s="52">
        <v>8</v>
      </c>
      <c r="H23" s="51">
        <v>8.8000000000000007</v>
      </c>
      <c r="I23" s="10">
        <f t="shared" ref="I23" si="3">ROUND(SUM(E23:H23),2)</f>
        <v>33.4</v>
      </c>
      <c r="J23" s="9">
        <f t="shared" si="2"/>
        <v>4</v>
      </c>
      <c r="M23" s="3" t="s">
        <v>405</v>
      </c>
      <c r="N23" s="111">
        <v>42789</v>
      </c>
      <c r="O23" s="112">
        <v>7</v>
      </c>
    </row>
    <row r="24" spans="1:21" ht="20.100000000000001" customHeight="1" x14ac:dyDescent="0.3">
      <c r="A24" s="68">
        <v>19</v>
      </c>
      <c r="B24" s="69" t="s">
        <v>260</v>
      </c>
      <c r="C24" s="69" t="s">
        <v>49</v>
      </c>
      <c r="D24" s="69" t="s">
        <v>261</v>
      </c>
      <c r="E24" s="147">
        <v>7.6</v>
      </c>
      <c r="F24" s="147">
        <v>8</v>
      </c>
      <c r="G24" s="52">
        <v>7</v>
      </c>
      <c r="H24" s="51">
        <v>8</v>
      </c>
      <c r="I24" s="10">
        <f>ROUND(SUM(E24:H24),2)</f>
        <v>30.6</v>
      </c>
      <c r="J24" s="9">
        <f t="shared" si="2"/>
        <v>8</v>
      </c>
      <c r="M24" s="3" t="s">
        <v>405</v>
      </c>
      <c r="N24" s="111">
        <v>42518</v>
      </c>
      <c r="O24" s="112">
        <v>7</v>
      </c>
      <c r="Q24" s="115"/>
      <c r="R24" s="115"/>
      <c r="S24" s="115"/>
      <c r="T24" s="116"/>
      <c r="U24" s="117"/>
    </row>
    <row r="25" spans="1:21" ht="20.100000000000001" customHeight="1" x14ac:dyDescent="0.3">
      <c r="A25" s="68">
        <v>20</v>
      </c>
      <c r="B25" s="69" t="s">
        <v>255</v>
      </c>
      <c r="C25" s="69"/>
      <c r="D25" s="69" t="s">
        <v>256</v>
      </c>
      <c r="E25" s="147">
        <v>9.8000000000000007</v>
      </c>
      <c r="F25" s="147">
        <v>6.5</v>
      </c>
      <c r="G25" s="52">
        <v>7.5</v>
      </c>
      <c r="H25" s="51">
        <v>6.6</v>
      </c>
      <c r="I25" s="10">
        <f>ROUND(SUM(E25:H25),2)</f>
        <v>30.4</v>
      </c>
      <c r="J25" s="9">
        <f t="shared" si="2"/>
        <v>9</v>
      </c>
      <c r="M25" s="3" t="s">
        <v>405</v>
      </c>
      <c r="N25" s="111">
        <v>42538</v>
      </c>
      <c r="O25" s="112">
        <v>7</v>
      </c>
    </row>
    <row r="26" spans="1:21" ht="20.100000000000001" customHeight="1" x14ac:dyDescent="0.3">
      <c r="A26" s="79">
        <v>21</v>
      </c>
      <c r="B26" s="80" t="s">
        <v>21</v>
      </c>
      <c r="C26" s="80"/>
      <c r="D26" s="80" t="s">
        <v>283</v>
      </c>
      <c r="E26" s="72">
        <v>9.4</v>
      </c>
      <c r="F26" s="51">
        <v>8</v>
      </c>
      <c r="G26" s="52">
        <v>8</v>
      </c>
      <c r="H26" s="51">
        <v>8.6999999999999993</v>
      </c>
      <c r="I26" s="10">
        <f t="shared" ref="I26:I27" si="4">ROUND(SUM(E26:H26),2)</f>
        <v>34.1</v>
      </c>
      <c r="J26" s="9">
        <f t="shared" si="2"/>
        <v>1</v>
      </c>
      <c r="M26" s="3" t="s">
        <v>406</v>
      </c>
      <c r="N26" s="111">
        <v>42674</v>
      </c>
      <c r="O26" s="112">
        <v>7</v>
      </c>
    </row>
    <row r="27" spans="1:21" ht="20.100000000000001" customHeight="1" x14ac:dyDescent="0.3">
      <c r="A27" s="79">
        <v>22</v>
      </c>
      <c r="B27" s="80" t="s">
        <v>284</v>
      </c>
      <c r="C27" s="80"/>
      <c r="D27" s="80" t="s">
        <v>285</v>
      </c>
      <c r="E27" s="148"/>
      <c r="F27" s="147"/>
      <c r="G27" s="147"/>
      <c r="H27" s="147"/>
      <c r="I27" s="10">
        <f t="shared" si="4"/>
        <v>0</v>
      </c>
      <c r="J27" s="9">
        <f t="shared" si="2"/>
        <v>11</v>
      </c>
      <c r="M27" s="3" t="s">
        <v>406</v>
      </c>
      <c r="N27" s="111">
        <v>42779</v>
      </c>
      <c r="O27" s="112">
        <v>7</v>
      </c>
    </row>
    <row r="28" spans="1:21" ht="20.100000000000001" customHeight="1" x14ac:dyDescent="0.3">
      <c r="A28" s="79">
        <v>23</v>
      </c>
      <c r="B28" s="80" t="s">
        <v>296</v>
      </c>
      <c r="C28" s="80"/>
      <c r="D28" s="80" t="s">
        <v>297</v>
      </c>
      <c r="E28" s="148">
        <v>8.4</v>
      </c>
      <c r="F28" s="147">
        <v>8.3000000000000007</v>
      </c>
      <c r="G28" s="147">
        <v>9</v>
      </c>
      <c r="H28" s="147">
        <v>7.9</v>
      </c>
      <c r="I28" s="10">
        <f>ROUND(SUM(E28:H28),2)</f>
        <v>33.6</v>
      </c>
      <c r="J28" s="9">
        <f t="shared" si="2"/>
        <v>3</v>
      </c>
      <c r="M28" s="3" t="s">
        <v>406</v>
      </c>
      <c r="N28" s="111">
        <v>42782</v>
      </c>
      <c r="O28" s="112">
        <v>7</v>
      </c>
    </row>
    <row r="29" spans="1:21" ht="20.100000000000001" customHeight="1" x14ac:dyDescent="0.3">
      <c r="A29" s="79">
        <v>24</v>
      </c>
      <c r="B29" s="80" t="s">
        <v>300</v>
      </c>
      <c r="C29" s="80"/>
      <c r="D29" s="80" t="s">
        <v>22</v>
      </c>
      <c r="E29" s="148"/>
      <c r="F29" s="147"/>
      <c r="G29" s="147"/>
      <c r="H29" s="147"/>
      <c r="I29" s="10">
        <f>ROUND(SUM(E29:H29),2)</f>
        <v>0</v>
      </c>
      <c r="J29" s="9">
        <f t="shared" si="2"/>
        <v>11</v>
      </c>
      <c r="M29" s="3" t="s">
        <v>406</v>
      </c>
      <c r="N29" s="111">
        <v>42683</v>
      </c>
      <c r="O29" s="112">
        <v>7</v>
      </c>
    </row>
    <row r="30" spans="1:21" ht="20.100000000000001" customHeight="1" x14ac:dyDescent="0.3">
      <c r="A30" s="79">
        <v>25</v>
      </c>
      <c r="B30" s="80" t="s">
        <v>43</v>
      </c>
      <c r="C30" s="80"/>
      <c r="D30" s="80" t="s">
        <v>301</v>
      </c>
      <c r="E30" s="148"/>
      <c r="F30" s="147"/>
      <c r="G30" s="147"/>
      <c r="H30" s="147"/>
      <c r="I30" s="10">
        <f>ROUND(SUM(E30:H30),2)</f>
        <v>0</v>
      </c>
      <c r="J30" s="9">
        <f t="shared" si="2"/>
        <v>11</v>
      </c>
      <c r="M30" s="3" t="s">
        <v>406</v>
      </c>
      <c r="N30" s="111">
        <v>42766</v>
      </c>
      <c r="O30" s="112">
        <v>7</v>
      </c>
    </row>
    <row r="31" spans="1:21" ht="20.100000000000001" customHeight="1" x14ac:dyDescent="0.3">
      <c r="A31" s="79">
        <v>26</v>
      </c>
      <c r="B31" s="80" t="s">
        <v>54</v>
      </c>
      <c r="C31" s="80"/>
      <c r="D31" s="80" t="s">
        <v>304</v>
      </c>
      <c r="E31" s="41">
        <v>8.1</v>
      </c>
      <c r="F31" s="41">
        <v>7.4</v>
      </c>
      <c r="G31" s="42">
        <v>7</v>
      </c>
      <c r="H31" s="41">
        <v>6.9</v>
      </c>
      <c r="I31" s="10">
        <f>ROUND(SUM(E31:H31),2)</f>
        <v>29.4</v>
      </c>
      <c r="J31" s="9">
        <f t="shared" si="2"/>
        <v>10</v>
      </c>
      <c r="M31" s="3" t="s">
        <v>406</v>
      </c>
      <c r="N31" s="111">
        <v>42837</v>
      </c>
      <c r="O31" s="112">
        <v>6</v>
      </c>
    </row>
    <row r="32" spans="1:21" ht="20.100000000000001" customHeight="1" thickBot="1" x14ac:dyDescent="0.35">
      <c r="A32" s="78">
        <v>31</v>
      </c>
      <c r="B32" s="76" t="s">
        <v>290</v>
      </c>
      <c r="C32" s="76"/>
      <c r="D32" s="76" t="s">
        <v>313</v>
      </c>
      <c r="E32" s="148">
        <v>8.1</v>
      </c>
      <c r="F32" s="147">
        <v>8.1999999999999993</v>
      </c>
      <c r="G32" s="147">
        <v>7.8</v>
      </c>
      <c r="H32" s="147">
        <v>8.1999999999999993</v>
      </c>
      <c r="I32" s="10">
        <f t="shared" ref="I32" si="5">ROUND(SUM(E32:H32),2)</f>
        <v>32.299999999999997</v>
      </c>
      <c r="J32" s="9">
        <f t="shared" si="2"/>
        <v>5</v>
      </c>
      <c r="M32" s="3" t="s">
        <v>407</v>
      </c>
      <c r="N32" s="111">
        <v>42725</v>
      </c>
      <c r="O32" s="112">
        <v>7</v>
      </c>
      <c r="U32" s="27"/>
    </row>
    <row r="33" spans="1:21" ht="20.100000000000001" customHeight="1" x14ac:dyDescent="0.3">
      <c r="A33" s="170" t="s">
        <v>404</v>
      </c>
      <c r="B33" s="170"/>
      <c r="C33" s="170"/>
      <c r="D33" s="171"/>
      <c r="E33" s="164" t="s">
        <v>0</v>
      </c>
      <c r="F33" s="164" t="s">
        <v>1</v>
      </c>
      <c r="G33" s="164" t="s">
        <v>2</v>
      </c>
      <c r="H33" s="164" t="s">
        <v>3</v>
      </c>
      <c r="I33" s="164" t="s">
        <v>4</v>
      </c>
      <c r="J33" s="169" t="s">
        <v>5</v>
      </c>
      <c r="L33" s="166" t="s">
        <v>11</v>
      </c>
    </row>
    <row r="34" spans="1:21" ht="20.100000000000001" customHeight="1" thickBot="1" x14ac:dyDescent="0.35">
      <c r="A34" s="172"/>
      <c r="B34" s="172"/>
      <c r="C34" s="172"/>
      <c r="D34" s="173"/>
      <c r="E34" s="165"/>
      <c r="F34" s="165"/>
      <c r="G34" s="165"/>
      <c r="H34" s="165"/>
      <c r="I34" s="165"/>
      <c r="J34" s="165"/>
      <c r="L34" s="167"/>
    </row>
    <row r="35" spans="1:21" ht="20.100000000000001" customHeight="1" x14ac:dyDescent="0.3">
      <c r="A35" s="90">
        <v>34</v>
      </c>
      <c r="B35" s="91" t="s">
        <v>54</v>
      </c>
      <c r="C35" s="91"/>
      <c r="D35" s="91" t="s">
        <v>310</v>
      </c>
      <c r="E35" s="148">
        <v>8.8000000000000007</v>
      </c>
      <c r="F35" s="147">
        <v>8.3000000000000007</v>
      </c>
      <c r="G35" s="147">
        <v>6.9</v>
      </c>
      <c r="H35" s="147">
        <v>7.9</v>
      </c>
      <c r="I35" s="10">
        <f t="shared" ref="I35:I40" si="6">ROUND(SUM(E35:H35),2)</f>
        <v>31.9</v>
      </c>
      <c r="J35" s="9">
        <f>RANK(I35,$I$35:$I$57)</f>
        <v>17</v>
      </c>
      <c r="M35" s="3" t="s">
        <v>407</v>
      </c>
      <c r="N35" s="111">
        <v>42552</v>
      </c>
      <c r="O35" s="112">
        <v>7</v>
      </c>
      <c r="U35" s="27"/>
    </row>
    <row r="36" spans="1:21" ht="20.100000000000001" customHeight="1" x14ac:dyDescent="0.3">
      <c r="A36" s="90">
        <v>35</v>
      </c>
      <c r="B36" s="91" t="s">
        <v>311</v>
      </c>
      <c r="C36" s="91"/>
      <c r="D36" s="91" t="s">
        <v>312</v>
      </c>
      <c r="E36" s="148">
        <v>8</v>
      </c>
      <c r="F36" s="147">
        <v>8</v>
      </c>
      <c r="G36" s="147">
        <v>6.7</v>
      </c>
      <c r="H36" s="147">
        <v>7.6</v>
      </c>
      <c r="I36" s="10">
        <f t="shared" si="6"/>
        <v>30.3</v>
      </c>
      <c r="J36" s="9">
        <f t="shared" ref="J36:J57" si="7">RANK(I36,$I$35:$I$57)</f>
        <v>19</v>
      </c>
      <c r="M36" s="3" t="s">
        <v>407</v>
      </c>
      <c r="N36" s="111">
        <v>42499</v>
      </c>
      <c r="O36" s="112">
        <v>7</v>
      </c>
      <c r="U36" s="27"/>
    </row>
    <row r="37" spans="1:21" ht="20.100000000000001" customHeight="1" x14ac:dyDescent="0.3">
      <c r="A37" s="90">
        <v>36</v>
      </c>
      <c r="B37" s="91" t="s">
        <v>314</v>
      </c>
      <c r="C37" s="91"/>
      <c r="D37" s="91" t="s">
        <v>315</v>
      </c>
      <c r="E37" s="148">
        <v>8.5</v>
      </c>
      <c r="F37" s="147">
        <v>8.8000000000000007</v>
      </c>
      <c r="G37" s="147">
        <v>8.3000000000000007</v>
      </c>
      <c r="H37" s="147">
        <v>8.4</v>
      </c>
      <c r="I37" s="10">
        <f t="shared" si="6"/>
        <v>34</v>
      </c>
      <c r="J37" s="9">
        <f t="shared" si="7"/>
        <v>9</v>
      </c>
      <c r="M37" s="3" t="s">
        <v>407</v>
      </c>
      <c r="N37" s="111">
        <v>42602</v>
      </c>
      <c r="O37" s="112">
        <v>7</v>
      </c>
      <c r="U37" s="27"/>
    </row>
    <row r="38" spans="1:21" ht="20.100000000000001" customHeight="1" x14ac:dyDescent="0.3">
      <c r="A38" s="90">
        <v>37</v>
      </c>
      <c r="B38" s="91" t="s">
        <v>320</v>
      </c>
      <c r="C38" s="91"/>
      <c r="D38" s="91" t="s">
        <v>321</v>
      </c>
      <c r="E38" s="148"/>
      <c r="F38" s="147"/>
      <c r="G38" s="147"/>
      <c r="H38" s="147"/>
      <c r="I38" s="10">
        <f t="shared" si="6"/>
        <v>0</v>
      </c>
      <c r="J38" s="9">
        <f t="shared" si="7"/>
        <v>21</v>
      </c>
      <c r="M38" s="3" t="s">
        <v>407</v>
      </c>
      <c r="N38" s="111">
        <v>42442</v>
      </c>
      <c r="O38" s="112">
        <v>8</v>
      </c>
      <c r="U38" s="27"/>
    </row>
    <row r="39" spans="1:21" ht="20.100000000000001" customHeight="1" x14ac:dyDescent="0.3">
      <c r="A39" s="90">
        <v>38</v>
      </c>
      <c r="B39" s="91" t="s">
        <v>322</v>
      </c>
      <c r="C39" s="91"/>
      <c r="D39" s="91" t="s">
        <v>323</v>
      </c>
      <c r="E39" s="148">
        <v>9.4</v>
      </c>
      <c r="F39" s="147">
        <v>9.3000000000000007</v>
      </c>
      <c r="G39" s="147">
        <v>8.5</v>
      </c>
      <c r="H39" s="147">
        <v>8.6</v>
      </c>
      <c r="I39" s="10">
        <f t="shared" si="6"/>
        <v>35.799999999999997</v>
      </c>
      <c r="J39" s="9">
        <f t="shared" si="7"/>
        <v>2</v>
      </c>
      <c r="M39" s="3" t="s">
        <v>407</v>
      </c>
      <c r="N39" s="111">
        <v>42473</v>
      </c>
      <c r="O39" s="112">
        <v>7</v>
      </c>
      <c r="U39" s="27"/>
    </row>
    <row r="40" spans="1:21" ht="20.100000000000001" customHeight="1" x14ac:dyDescent="0.3">
      <c r="A40" s="90">
        <v>39</v>
      </c>
      <c r="B40" s="91" t="s">
        <v>328</v>
      </c>
      <c r="C40" s="91"/>
      <c r="D40" s="91" t="s">
        <v>329</v>
      </c>
      <c r="E40" s="148">
        <v>9</v>
      </c>
      <c r="F40" s="147">
        <v>9.1</v>
      </c>
      <c r="G40" s="147">
        <v>8.1</v>
      </c>
      <c r="H40" s="147">
        <v>8.1999999999999993</v>
      </c>
      <c r="I40" s="10">
        <f t="shared" si="6"/>
        <v>34.4</v>
      </c>
      <c r="J40" s="9">
        <f t="shared" si="7"/>
        <v>7</v>
      </c>
      <c r="M40" s="3" t="s">
        <v>407</v>
      </c>
      <c r="N40" s="111">
        <v>42600</v>
      </c>
      <c r="O40" s="112">
        <v>7</v>
      </c>
      <c r="U40" s="27"/>
    </row>
    <row r="41" spans="1:21" ht="20.100000000000001" customHeight="1" x14ac:dyDescent="0.3">
      <c r="A41" s="141">
        <v>40</v>
      </c>
      <c r="B41" s="137" t="s">
        <v>336</v>
      </c>
      <c r="C41" s="137" t="s">
        <v>26</v>
      </c>
      <c r="D41" s="137" t="s">
        <v>27</v>
      </c>
      <c r="E41" s="147">
        <v>8.1999999999999993</v>
      </c>
      <c r="F41" s="147">
        <v>9.5</v>
      </c>
      <c r="G41" s="147">
        <v>8.6</v>
      </c>
      <c r="H41" s="147">
        <v>8.4</v>
      </c>
      <c r="I41" s="10">
        <f t="shared" ref="I41:I42" si="8">ROUND(SUM(E41:H41),2)</f>
        <v>34.700000000000003</v>
      </c>
      <c r="J41" s="9">
        <f t="shared" si="7"/>
        <v>6</v>
      </c>
      <c r="M41" s="3" t="s">
        <v>407</v>
      </c>
      <c r="N41" s="111">
        <v>42515</v>
      </c>
      <c r="O41" s="112">
        <v>7</v>
      </c>
      <c r="U41" s="27"/>
    </row>
    <row r="42" spans="1:21" ht="20.100000000000001" customHeight="1" x14ac:dyDescent="0.3">
      <c r="A42" s="141">
        <v>41</v>
      </c>
      <c r="B42" s="137" t="s">
        <v>343</v>
      </c>
      <c r="C42" s="137" t="s">
        <v>31</v>
      </c>
      <c r="D42" s="137" t="s">
        <v>344</v>
      </c>
      <c r="E42" s="147">
        <v>7.6</v>
      </c>
      <c r="F42" s="147">
        <v>7.8</v>
      </c>
      <c r="G42" s="147">
        <v>9.4</v>
      </c>
      <c r="H42" s="147">
        <v>8.6999999999999993</v>
      </c>
      <c r="I42" s="10">
        <f t="shared" si="8"/>
        <v>33.5</v>
      </c>
      <c r="J42" s="9">
        <f t="shared" si="7"/>
        <v>12</v>
      </c>
      <c r="M42" s="3" t="s">
        <v>407</v>
      </c>
      <c r="N42" s="111">
        <v>42590</v>
      </c>
      <c r="O42" s="112">
        <v>7</v>
      </c>
      <c r="U42" s="27"/>
    </row>
    <row r="43" spans="1:21" ht="20.100000000000001" customHeight="1" x14ac:dyDescent="0.3">
      <c r="A43" s="141">
        <v>42</v>
      </c>
      <c r="B43" s="137" t="s">
        <v>23</v>
      </c>
      <c r="C43" s="137"/>
      <c r="D43" s="137" t="s">
        <v>24</v>
      </c>
      <c r="E43" s="148"/>
      <c r="F43" s="147"/>
      <c r="G43" s="147"/>
      <c r="H43" s="147"/>
      <c r="I43" s="10">
        <f>ROUND(SUM(E43:H43),2)</f>
        <v>0</v>
      </c>
      <c r="J43" s="9">
        <f t="shared" si="7"/>
        <v>21</v>
      </c>
      <c r="M43" s="3" t="s">
        <v>407</v>
      </c>
      <c r="N43" s="111">
        <v>42623</v>
      </c>
      <c r="O43" s="112">
        <v>7</v>
      </c>
      <c r="U43" s="27"/>
    </row>
    <row r="44" spans="1:21" ht="20.100000000000001" customHeight="1" x14ac:dyDescent="0.3">
      <c r="A44" s="141">
        <v>43</v>
      </c>
      <c r="B44" s="137" t="s">
        <v>25</v>
      </c>
      <c r="C44" s="137" t="s">
        <v>29</v>
      </c>
      <c r="D44" s="137" t="s">
        <v>339</v>
      </c>
      <c r="E44" s="147">
        <v>6.5</v>
      </c>
      <c r="F44" s="147">
        <v>8.1999999999999993</v>
      </c>
      <c r="G44" s="147">
        <v>9.6</v>
      </c>
      <c r="H44" s="147">
        <v>8.1</v>
      </c>
      <c r="I44" s="10">
        <f t="shared" ref="I44:I45" si="9">ROUND(SUM(E44:H44),2)</f>
        <v>32.4</v>
      </c>
      <c r="J44" s="9">
        <f t="shared" si="7"/>
        <v>14</v>
      </c>
      <c r="M44" s="3" t="s">
        <v>407</v>
      </c>
      <c r="N44" s="111">
        <v>42624</v>
      </c>
      <c r="O44" s="112">
        <v>7</v>
      </c>
      <c r="U44" s="27"/>
    </row>
    <row r="45" spans="1:21" ht="20.100000000000001" customHeight="1" x14ac:dyDescent="0.3">
      <c r="A45" s="141">
        <v>44</v>
      </c>
      <c r="B45" s="137" t="s">
        <v>347</v>
      </c>
      <c r="C45" s="137"/>
      <c r="D45" s="137" t="s">
        <v>348</v>
      </c>
      <c r="E45" s="147">
        <v>8.3000000000000007</v>
      </c>
      <c r="F45" s="147">
        <v>9.4</v>
      </c>
      <c r="G45" s="147">
        <v>8.8000000000000007</v>
      </c>
      <c r="H45" s="147">
        <v>9.1999999999999993</v>
      </c>
      <c r="I45" s="10">
        <f t="shared" si="9"/>
        <v>35.700000000000003</v>
      </c>
      <c r="J45" s="9">
        <f t="shared" si="7"/>
        <v>3</v>
      </c>
      <c r="M45" s="3" t="s">
        <v>407</v>
      </c>
      <c r="N45" s="111">
        <v>42620</v>
      </c>
      <c r="O45" s="112">
        <v>7</v>
      </c>
      <c r="U45" s="27"/>
    </row>
    <row r="46" spans="1:21" ht="20.100000000000001" customHeight="1" x14ac:dyDescent="0.3">
      <c r="A46" s="141">
        <v>45</v>
      </c>
      <c r="B46" s="137" t="s">
        <v>286</v>
      </c>
      <c r="C46" s="137"/>
      <c r="D46" s="137" t="s">
        <v>287</v>
      </c>
      <c r="E46" s="148"/>
      <c r="F46" s="147"/>
      <c r="G46" s="147"/>
      <c r="H46" s="147"/>
      <c r="I46" s="10">
        <f t="shared" ref="I46:I47" si="10">ROUND(SUM(E46:H46),2)</f>
        <v>0</v>
      </c>
      <c r="J46" s="9">
        <f t="shared" si="7"/>
        <v>21</v>
      </c>
      <c r="M46" s="3" t="s">
        <v>406</v>
      </c>
      <c r="N46" s="111">
        <v>42292</v>
      </c>
      <c r="O46" s="112">
        <v>8</v>
      </c>
      <c r="U46" s="27"/>
    </row>
    <row r="47" spans="1:21" ht="20.100000000000001" customHeight="1" x14ac:dyDescent="0.3">
      <c r="A47" s="141">
        <v>46</v>
      </c>
      <c r="B47" s="137" t="s">
        <v>288</v>
      </c>
      <c r="C47" s="137"/>
      <c r="D47" s="137" t="s">
        <v>289</v>
      </c>
      <c r="E47" s="148">
        <v>8.4</v>
      </c>
      <c r="F47" s="147">
        <v>9.6</v>
      </c>
      <c r="G47" s="147">
        <v>8.4</v>
      </c>
      <c r="H47" s="147">
        <v>9</v>
      </c>
      <c r="I47" s="10">
        <f t="shared" si="10"/>
        <v>35.4</v>
      </c>
      <c r="J47" s="9">
        <f t="shared" si="7"/>
        <v>4</v>
      </c>
      <c r="M47" s="3" t="s">
        <v>406</v>
      </c>
      <c r="N47" s="111">
        <v>42339</v>
      </c>
      <c r="O47" s="112">
        <v>8</v>
      </c>
    </row>
    <row r="48" spans="1:21" ht="20.100000000000001" customHeight="1" x14ac:dyDescent="0.3">
      <c r="A48" s="65">
        <v>47</v>
      </c>
      <c r="B48" s="66" t="s">
        <v>292</v>
      </c>
      <c r="C48" s="66"/>
      <c r="D48" s="66" t="s">
        <v>293</v>
      </c>
      <c r="E48" s="148">
        <v>7.9</v>
      </c>
      <c r="F48" s="147">
        <v>9.6999999999999993</v>
      </c>
      <c r="G48" s="147">
        <v>7.8</v>
      </c>
      <c r="H48" s="147">
        <v>8.8000000000000007</v>
      </c>
      <c r="I48" s="10">
        <f t="shared" ref="I48:I57" si="11">ROUND(SUM(E48:H48),2)</f>
        <v>34.200000000000003</v>
      </c>
      <c r="J48" s="9">
        <f t="shared" si="7"/>
        <v>8</v>
      </c>
      <c r="M48" s="3" t="s">
        <v>406</v>
      </c>
      <c r="N48" s="111">
        <v>42496</v>
      </c>
      <c r="O48" s="112">
        <v>7</v>
      </c>
    </row>
    <row r="49" spans="1:15" ht="20.100000000000001" customHeight="1" x14ac:dyDescent="0.3">
      <c r="A49" s="78">
        <v>32</v>
      </c>
      <c r="B49" s="76" t="s">
        <v>334</v>
      </c>
      <c r="C49" s="76" t="s">
        <v>26</v>
      </c>
      <c r="D49" s="76" t="s">
        <v>335</v>
      </c>
      <c r="E49" s="148">
        <v>7.9</v>
      </c>
      <c r="F49" s="147">
        <v>8.1999999999999993</v>
      </c>
      <c r="G49" s="147">
        <v>7.7</v>
      </c>
      <c r="H49" s="147">
        <v>8.1999999999999993</v>
      </c>
      <c r="I49" s="10">
        <f t="shared" si="11"/>
        <v>32</v>
      </c>
      <c r="J49" s="9">
        <f t="shared" si="7"/>
        <v>16</v>
      </c>
      <c r="N49" s="111"/>
      <c r="O49" s="112"/>
    </row>
    <row r="50" spans="1:15" ht="20.100000000000001" customHeight="1" x14ac:dyDescent="0.3">
      <c r="A50" s="78">
        <v>33</v>
      </c>
      <c r="B50" s="76" t="s">
        <v>345</v>
      </c>
      <c r="C50" s="76" t="s">
        <v>31</v>
      </c>
      <c r="D50" s="76" t="s">
        <v>346</v>
      </c>
      <c r="E50" s="147">
        <v>9</v>
      </c>
      <c r="F50" s="147">
        <v>9.1</v>
      </c>
      <c r="G50" s="147">
        <v>8</v>
      </c>
      <c r="H50" s="147">
        <v>9.1</v>
      </c>
      <c r="I50" s="10">
        <f t="shared" si="11"/>
        <v>35.200000000000003</v>
      </c>
      <c r="J50" s="9">
        <f t="shared" si="7"/>
        <v>5</v>
      </c>
      <c r="N50" s="111"/>
      <c r="O50" s="112"/>
    </row>
    <row r="51" spans="1:15" ht="20.100000000000001" customHeight="1" x14ac:dyDescent="0.3">
      <c r="A51" s="78">
        <v>27</v>
      </c>
      <c r="B51" s="76" t="s">
        <v>32</v>
      </c>
      <c r="C51" s="76" t="s">
        <v>29</v>
      </c>
      <c r="D51" s="76" t="s">
        <v>340</v>
      </c>
      <c r="E51" s="41">
        <v>8</v>
      </c>
      <c r="F51" s="41">
        <v>9</v>
      </c>
      <c r="G51" s="42">
        <v>8.1</v>
      </c>
      <c r="H51" s="41">
        <v>8.6999999999999993</v>
      </c>
      <c r="I51" s="10">
        <f>ROUND(SUM(E51:H51),2)</f>
        <v>33.799999999999997</v>
      </c>
      <c r="J51" s="9">
        <f t="shared" si="7"/>
        <v>11</v>
      </c>
      <c r="M51" s="3" t="s">
        <v>406</v>
      </c>
      <c r="N51" s="111">
        <v>42371</v>
      </c>
      <c r="O51" s="112">
        <v>8</v>
      </c>
    </row>
    <row r="52" spans="1:15" ht="20.100000000000001" customHeight="1" x14ac:dyDescent="0.3">
      <c r="A52" s="78">
        <v>28</v>
      </c>
      <c r="B52" s="76" t="s">
        <v>330</v>
      </c>
      <c r="C52" s="76"/>
      <c r="D52" s="76" t="s">
        <v>331</v>
      </c>
      <c r="E52" s="148">
        <v>6.5</v>
      </c>
      <c r="F52" s="147">
        <v>9.4</v>
      </c>
      <c r="G52" s="147">
        <v>8.4</v>
      </c>
      <c r="H52" s="147">
        <v>8</v>
      </c>
      <c r="I52" s="10">
        <f t="shared" ref="I52" si="12">ROUND(SUM(E52:H52),2)</f>
        <v>32.299999999999997</v>
      </c>
      <c r="J52" s="9">
        <f t="shared" si="7"/>
        <v>15</v>
      </c>
      <c r="M52" s="3" t="s">
        <v>406</v>
      </c>
      <c r="N52" s="111">
        <v>42607</v>
      </c>
      <c r="O52" s="112">
        <v>7</v>
      </c>
    </row>
    <row r="53" spans="1:15" ht="20.100000000000001" customHeight="1" x14ac:dyDescent="0.3">
      <c r="A53" s="78">
        <v>29</v>
      </c>
      <c r="B53" s="76" t="s">
        <v>319</v>
      </c>
      <c r="C53" s="76"/>
      <c r="D53" s="76" t="s">
        <v>318</v>
      </c>
      <c r="E53" s="148">
        <v>6.7</v>
      </c>
      <c r="F53" s="147">
        <v>7.3</v>
      </c>
      <c r="G53" s="147">
        <v>7.1</v>
      </c>
      <c r="H53" s="147">
        <v>8</v>
      </c>
      <c r="I53" s="10">
        <f>ROUND(SUM(E53:H53),2)</f>
        <v>29.1</v>
      </c>
      <c r="J53" s="9">
        <f t="shared" si="7"/>
        <v>20</v>
      </c>
      <c r="M53" s="3" t="s">
        <v>406</v>
      </c>
      <c r="N53" s="111">
        <v>42619</v>
      </c>
      <c r="O53" s="112">
        <v>7</v>
      </c>
    </row>
    <row r="54" spans="1:15" ht="20.100000000000001" customHeight="1" x14ac:dyDescent="0.3">
      <c r="A54" s="78">
        <v>30</v>
      </c>
      <c r="B54" s="76" t="s">
        <v>25</v>
      </c>
      <c r="C54" s="76"/>
      <c r="D54" s="76" t="s">
        <v>316</v>
      </c>
      <c r="E54" s="148">
        <v>7.9</v>
      </c>
      <c r="F54" s="147">
        <v>9.8000000000000007</v>
      </c>
      <c r="G54" s="147">
        <v>7.4</v>
      </c>
      <c r="H54" s="147">
        <v>8.9</v>
      </c>
      <c r="I54" s="10">
        <f t="shared" ref="I54" si="13">ROUND(SUM(E54:H54),2)</f>
        <v>34</v>
      </c>
      <c r="J54" s="9">
        <f t="shared" si="7"/>
        <v>9</v>
      </c>
      <c r="N54" s="111"/>
      <c r="O54" s="112"/>
    </row>
    <row r="55" spans="1:15" ht="20.100000000000001" customHeight="1" x14ac:dyDescent="0.3">
      <c r="A55" s="65">
        <v>51</v>
      </c>
      <c r="B55" s="66" t="s">
        <v>20</v>
      </c>
      <c r="C55" s="66"/>
      <c r="D55" s="66" t="s">
        <v>282</v>
      </c>
      <c r="E55" s="72">
        <v>8.6</v>
      </c>
      <c r="F55" s="147">
        <v>9.3000000000000007</v>
      </c>
      <c r="G55" s="52">
        <v>8.5</v>
      </c>
      <c r="H55" s="51">
        <v>9.5</v>
      </c>
      <c r="I55" s="10">
        <f t="shared" si="11"/>
        <v>35.9</v>
      </c>
      <c r="J55" s="9">
        <f t="shared" si="7"/>
        <v>1</v>
      </c>
      <c r="M55" s="3" t="s">
        <v>406</v>
      </c>
      <c r="N55" s="111">
        <v>42622</v>
      </c>
      <c r="O55" s="112">
        <v>7</v>
      </c>
    </row>
    <row r="56" spans="1:15" ht="20.100000000000001" customHeight="1" x14ac:dyDescent="0.3">
      <c r="A56" s="65">
        <v>52</v>
      </c>
      <c r="B56" s="66" t="s">
        <v>302</v>
      </c>
      <c r="C56" s="66"/>
      <c r="D56" s="66" t="s">
        <v>303</v>
      </c>
      <c r="E56" s="148">
        <v>6.4</v>
      </c>
      <c r="F56" s="147">
        <v>8.1999999999999993</v>
      </c>
      <c r="G56" s="147">
        <v>8.1999999999999993</v>
      </c>
      <c r="H56" s="147">
        <v>8.9</v>
      </c>
      <c r="I56" s="10">
        <f t="shared" si="11"/>
        <v>31.7</v>
      </c>
      <c r="J56" s="9">
        <f t="shared" si="7"/>
        <v>18</v>
      </c>
      <c r="M56" s="3" t="s">
        <v>406</v>
      </c>
      <c r="N56" s="111">
        <v>42577</v>
      </c>
      <c r="O56" s="112">
        <v>7</v>
      </c>
    </row>
    <row r="57" spans="1:15" ht="20.100000000000001" customHeight="1" x14ac:dyDescent="0.3">
      <c r="A57" s="65">
        <v>54</v>
      </c>
      <c r="B57" s="66" t="s">
        <v>436</v>
      </c>
      <c r="C57" s="66" t="s">
        <v>29</v>
      </c>
      <c r="D57" s="66" t="s">
        <v>437</v>
      </c>
      <c r="E57" s="36">
        <v>8.1999999999999993</v>
      </c>
      <c r="F57" s="36">
        <v>8.5</v>
      </c>
      <c r="G57" s="36">
        <v>7.3</v>
      </c>
      <c r="H57" s="36">
        <v>8.6999999999999993</v>
      </c>
      <c r="I57" s="10">
        <f t="shared" si="11"/>
        <v>32.700000000000003</v>
      </c>
      <c r="J57" s="9">
        <f t="shared" si="7"/>
        <v>13</v>
      </c>
      <c r="M57" s="3" t="s">
        <v>438</v>
      </c>
      <c r="O57" s="112">
        <v>8</v>
      </c>
    </row>
    <row r="58" spans="1:15" ht="20.100000000000001" customHeight="1" x14ac:dyDescent="0.3">
      <c r="A58" s="3"/>
      <c r="E58" s="25"/>
      <c r="F58" s="25"/>
      <c r="G58" s="25"/>
      <c r="H58" s="25"/>
      <c r="I58" s="3"/>
      <c r="J58" s="3"/>
    </row>
    <row r="59" spans="1:15" ht="20.100000000000001" customHeight="1" x14ac:dyDescent="0.3">
      <c r="A59" s="3"/>
      <c r="E59" s="25"/>
      <c r="F59" s="25"/>
      <c r="G59" s="25"/>
      <c r="H59" s="25"/>
      <c r="I59" s="3"/>
      <c r="J59" s="3"/>
    </row>
    <row r="60" spans="1:15" ht="20.100000000000001" customHeight="1" x14ac:dyDescent="0.3">
      <c r="A60" s="3"/>
      <c r="E60" s="25"/>
      <c r="F60" s="25"/>
      <c r="G60" s="25"/>
      <c r="H60" s="25"/>
      <c r="I60" s="3"/>
      <c r="J60" s="3"/>
    </row>
    <row r="61" spans="1:15" ht="20.100000000000001" customHeight="1" x14ac:dyDescent="0.3">
      <c r="A61" s="3"/>
      <c r="E61" s="25"/>
      <c r="F61" s="25"/>
      <c r="G61" s="25"/>
      <c r="H61" s="25"/>
      <c r="I61" s="3"/>
      <c r="J61" s="3"/>
    </row>
    <row r="62" spans="1:15" ht="20.100000000000001" customHeight="1" x14ac:dyDescent="0.3">
      <c r="E62" s="25"/>
      <c r="F62" s="25"/>
      <c r="G62" s="25"/>
      <c r="H62" s="25"/>
      <c r="I62" s="3"/>
      <c r="J62" s="3"/>
    </row>
  </sheetData>
  <mergeCells count="24">
    <mergeCell ref="I33:I34"/>
    <mergeCell ref="J33:J34"/>
    <mergeCell ref="L33:L34"/>
    <mergeCell ref="A33:D34"/>
    <mergeCell ref="E33:E34"/>
    <mergeCell ref="F33:F34"/>
    <mergeCell ref="G33:G34"/>
    <mergeCell ref="H33:H34"/>
    <mergeCell ref="E1:E2"/>
    <mergeCell ref="F1:F2"/>
    <mergeCell ref="A17:D18"/>
    <mergeCell ref="A1:D2"/>
    <mergeCell ref="E17:E18"/>
    <mergeCell ref="F17:F18"/>
    <mergeCell ref="G17:G18"/>
    <mergeCell ref="H17:H18"/>
    <mergeCell ref="I17:I18"/>
    <mergeCell ref="L1:L2"/>
    <mergeCell ref="L17:L18"/>
    <mergeCell ref="G1:G2"/>
    <mergeCell ref="H1:H2"/>
    <mergeCell ref="J1:J2"/>
    <mergeCell ref="J17:J18"/>
    <mergeCell ref="I1:I2"/>
  </mergeCells>
  <phoneticPr fontId="3" type="noConversion"/>
  <conditionalFormatting sqref="J3:J16">
    <cfRule type="cellIs" dxfId="26" priority="4" stopIfTrue="1" operator="between">
      <formula>1</formula>
      <formula>5</formula>
    </cfRule>
  </conditionalFormatting>
  <conditionalFormatting sqref="J19:J32">
    <cfRule type="cellIs" dxfId="25" priority="5" operator="between">
      <formula>1</formula>
      <formula>5</formula>
    </cfRule>
  </conditionalFormatting>
  <conditionalFormatting sqref="J35:J57">
    <cfRule type="cellIs" dxfId="24" priority="1" operator="between">
      <formula>1</formula>
      <formula>5</formula>
    </cfRule>
  </conditionalFormatting>
  <pageMargins left="0.25" right="0.25" top="0.75" bottom="0.75" header="0.3" footer="0.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68"/>
  <sheetViews>
    <sheetView topLeftCell="A22" zoomScale="75" zoomScaleNormal="75" zoomScaleSheetLayoutView="75" workbookViewId="0">
      <selection activeCell="Q38" sqref="Q38:Q40"/>
    </sheetView>
  </sheetViews>
  <sheetFormatPr defaultColWidth="9.140625" defaultRowHeight="20.25" x14ac:dyDescent="0.3"/>
  <cols>
    <col min="1" max="1" width="7.85546875" style="26" customWidth="1"/>
    <col min="2" max="2" width="19.5703125" style="27" customWidth="1"/>
    <col min="3" max="3" width="13.5703125" style="24" customWidth="1"/>
    <col min="4" max="4" width="22" style="24" customWidth="1"/>
    <col min="5" max="7" width="12.7109375" style="149" customWidth="1"/>
    <col min="8" max="8" width="12.7109375" style="25" customWidth="1"/>
    <col min="9" max="10" width="12.7109375" style="3" customWidth="1"/>
    <col min="11" max="11" width="27" style="3" customWidth="1"/>
    <col min="12" max="12" width="13.140625" style="3" customWidth="1"/>
    <col min="13" max="13" width="13.28515625" style="3" customWidth="1"/>
    <col min="14" max="15" width="9.140625" style="3"/>
    <col min="16" max="16" width="11.85546875" style="3" customWidth="1"/>
    <col min="17" max="17" width="9.140625" style="3"/>
    <col min="18" max="18" width="11.5703125" style="3" customWidth="1"/>
    <col min="19" max="16384" width="9.140625" style="3"/>
  </cols>
  <sheetData>
    <row r="1" spans="1:21" x14ac:dyDescent="0.3">
      <c r="A1" s="174" t="s">
        <v>410</v>
      </c>
      <c r="B1" s="180"/>
      <c r="C1" s="180"/>
      <c r="D1" s="181"/>
      <c r="E1" s="164" t="s">
        <v>0</v>
      </c>
      <c r="F1" s="164" t="s">
        <v>1</v>
      </c>
      <c r="G1" s="164" t="s">
        <v>2</v>
      </c>
      <c r="H1" s="164" t="s">
        <v>3</v>
      </c>
      <c r="I1" s="164" t="s">
        <v>4</v>
      </c>
      <c r="J1" s="169" t="s">
        <v>5</v>
      </c>
      <c r="K1" s="166" t="s">
        <v>11</v>
      </c>
    </row>
    <row r="2" spans="1:21" ht="21" thickBot="1" x14ac:dyDescent="0.35">
      <c r="A2" s="180"/>
      <c r="B2" s="180"/>
      <c r="C2" s="180"/>
      <c r="D2" s="181"/>
      <c r="E2" s="168"/>
      <c r="F2" s="168"/>
      <c r="G2" s="168"/>
      <c r="H2" s="168"/>
      <c r="I2" s="168"/>
      <c r="J2" s="168"/>
      <c r="K2" s="167"/>
      <c r="M2"/>
      <c r="N2"/>
      <c r="O2"/>
      <c r="P2" s="102"/>
      <c r="Q2" s="103"/>
      <c r="S2" s="113"/>
      <c r="T2" s="113"/>
      <c r="U2" s="114"/>
    </row>
    <row r="3" spans="1:21" x14ac:dyDescent="0.3">
      <c r="A3" s="86">
        <v>61</v>
      </c>
      <c r="B3" s="87" t="s">
        <v>356</v>
      </c>
      <c r="C3" s="87"/>
      <c r="D3" s="87" t="s">
        <v>357</v>
      </c>
      <c r="E3" s="39">
        <v>7</v>
      </c>
      <c r="F3" s="39">
        <v>6</v>
      </c>
      <c r="G3" s="39">
        <v>7.3</v>
      </c>
      <c r="H3" s="38">
        <v>8.1999999999999993</v>
      </c>
      <c r="I3" s="39">
        <f t="shared" ref="I3:I21" si="0">ROUND(SUM(E3:H3),2)</f>
        <v>28.5</v>
      </c>
      <c r="J3" s="40">
        <f t="shared" ref="J3:J28" si="1">RANK(I3,$I$3:$I$28)</f>
        <v>21</v>
      </c>
      <c r="L3" s="3" t="s">
        <v>406</v>
      </c>
      <c r="M3" s="111">
        <v>42516</v>
      </c>
      <c r="N3" s="112">
        <v>7</v>
      </c>
      <c r="P3" s="115"/>
      <c r="Q3" s="115"/>
      <c r="R3" s="116"/>
      <c r="S3" s="117"/>
      <c r="T3" s="113"/>
      <c r="U3" s="114"/>
    </row>
    <row r="4" spans="1:21" x14ac:dyDescent="0.3">
      <c r="A4" s="86">
        <v>62</v>
      </c>
      <c r="B4" s="87" t="s">
        <v>354</v>
      </c>
      <c r="C4" s="87"/>
      <c r="D4" s="87" t="s">
        <v>355</v>
      </c>
      <c r="E4" s="39">
        <v>8.6</v>
      </c>
      <c r="F4" s="39">
        <v>7.3</v>
      </c>
      <c r="G4" s="39">
        <v>8.8000000000000007</v>
      </c>
      <c r="H4" s="38">
        <v>8.6999999999999993</v>
      </c>
      <c r="I4" s="39">
        <f t="shared" si="0"/>
        <v>33.4</v>
      </c>
      <c r="J4" s="40">
        <f t="shared" si="1"/>
        <v>10</v>
      </c>
      <c r="L4" s="3" t="s">
        <v>406</v>
      </c>
      <c r="M4" s="111">
        <v>42167</v>
      </c>
      <c r="N4" s="112">
        <v>8</v>
      </c>
      <c r="Q4" s="115"/>
      <c r="R4" s="116"/>
      <c r="S4" s="117"/>
      <c r="T4" s="113"/>
      <c r="U4" s="114"/>
    </row>
    <row r="5" spans="1:21" x14ac:dyDescent="0.3">
      <c r="A5" s="86">
        <v>63</v>
      </c>
      <c r="B5" s="87" t="s">
        <v>364</v>
      </c>
      <c r="C5" s="87"/>
      <c r="D5" s="87" t="s">
        <v>365</v>
      </c>
      <c r="E5" s="39">
        <v>7.7</v>
      </c>
      <c r="F5" s="39">
        <v>7</v>
      </c>
      <c r="G5" s="39">
        <v>6.7</v>
      </c>
      <c r="H5" s="38">
        <v>9.6</v>
      </c>
      <c r="I5" s="39">
        <f t="shared" si="0"/>
        <v>31</v>
      </c>
      <c r="J5" s="40">
        <f t="shared" si="1"/>
        <v>18</v>
      </c>
      <c r="L5" s="3" t="s">
        <v>406</v>
      </c>
      <c r="M5" s="111">
        <v>42138</v>
      </c>
      <c r="N5" s="112">
        <v>8</v>
      </c>
      <c r="T5" s="113"/>
      <c r="U5" s="114"/>
    </row>
    <row r="6" spans="1:21" x14ac:dyDescent="0.3">
      <c r="A6" s="86">
        <v>64</v>
      </c>
      <c r="B6" s="87" t="s">
        <v>376</v>
      </c>
      <c r="C6" s="87" t="s">
        <v>33</v>
      </c>
      <c r="D6" s="87" t="s">
        <v>377</v>
      </c>
      <c r="E6" s="39"/>
      <c r="F6" s="39"/>
      <c r="G6" s="39"/>
      <c r="H6" s="38"/>
      <c r="I6" s="39">
        <f t="shared" si="0"/>
        <v>0</v>
      </c>
      <c r="J6" s="40">
        <f t="shared" si="1"/>
        <v>23</v>
      </c>
      <c r="L6" s="3" t="s">
        <v>406</v>
      </c>
      <c r="M6" s="111">
        <v>42163</v>
      </c>
      <c r="N6" s="112">
        <v>8</v>
      </c>
      <c r="T6" s="113"/>
      <c r="U6" s="114"/>
    </row>
    <row r="7" spans="1:21" x14ac:dyDescent="0.3">
      <c r="A7" s="86">
        <v>65</v>
      </c>
      <c r="B7" s="87" t="s">
        <v>353</v>
      </c>
      <c r="C7" s="87"/>
      <c r="D7" s="87" t="s">
        <v>87</v>
      </c>
      <c r="E7" s="39">
        <v>8.6</v>
      </c>
      <c r="F7" s="39">
        <v>8.1</v>
      </c>
      <c r="G7" s="39">
        <v>7</v>
      </c>
      <c r="H7" s="38">
        <v>8.6999999999999993</v>
      </c>
      <c r="I7" s="39">
        <f t="shared" si="0"/>
        <v>32.4</v>
      </c>
      <c r="J7" s="40">
        <f t="shared" si="1"/>
        <v>12</v>
      </c>
      <c r="L7" s="3" t="s">
        <v>406</v>
      </c>
      <c r="M7" s="111">
        <v>42326</v>
      </c>
      <c r="N7" s="112">
        <v>8</v>
      </c>
      <c r="P7" s="54"/>
      <c r="Q7" s="54"/>
      <c r="R7" s="54"/>
      <c r="T7" s="113"/>
      <c r="U7" s="114"/>
    </row>
    <row r="8" spans="1:21" x14ac:dyDescent="0.3">
      <c r="A8" s="86">
        <v>66</v>
      </c>
      <c r="B8" s="87" t="s">
        <v>38</v>
      </c>
      <c r="C8" s="87"/>
      <c r="D8" s="87" t="s">
        <v>363</v>
      </c>
      <c r="E8" s="39">
        <v>9.6999999999999993</v>
      </c>
      <c r="F8" s="39">
        <v>7.4</v>
      </c>
      <c r="G8" s="39">
        <v>8.5</v>
      </c>
      <c r="H8" s="38">
        <v>9.4</v>
      </c>
      <c r="I8" s="39">
        <f t="shared" si="0"/>
        <v>35</v>
      </c>
      <c r="J8" s="40">
        <f t="shared" si="1"/>
        <v>4</v>
      </c>
      <c r="L8" s="3" t="s">
        <v>406</v>
      </c>
      <c r="M8" s="111">
        <v>42280</v>
      </c>
      <c r="N8" s="112">
        <v>8</v>
      </c>
      <c r="P8" s="54"/>
      <c r="Q8" s="54"/>
      <c r="R8" s="54"/>
      <c r="T8" s="113"/>
      <c r="U8" s="114"/>
    </row>
    <row r="9" spans="1:21" x14ac:dyDescent="0.3">
      <c r="A9" s="86">
        <v>104</v>
      </c>
      <c r="B9" s="87" t="s">
        <v>43</v>
      </c>
      <c r="C9" s="87" t="s">
        <v>443</v>
      </c>
      <c r="D9" s="87" t="s">
        <v>42</v>
      </c>
      <c r="E9" s="39">
        <v>8.6999999999999993</v>
      </c>
      <c r="F9" s="39">
        <v>6.2</v>
      </c>
      <c r="G9" s="39">
        <v>8.1999999999999993</v>
      </c>
      <c r="H9" s="38">
        <v>9.3000000000000007</v>
      </c>
      <c r="I9" s="39">
        <f t="shared" ref="I9" si="2">ROUND(SUM(E9:H9),2)</f>
        <v>32.4</v>
      </c>
      <c r="J9" s="40">
        <f t="shared" ref="J9" si="3">RANK(I9,$I$3:$I$28)</f>
        <v>12</v>
      </c>
      <c r="M9" s="111"/>
      <c r="N9" s="112"/>
      <c r="P9" s="54"/>
      <c r="Q9" s="54"/>
      <c r="R9" s="54"/>
      <c r="T9" s="113"/>
      <c r="U9" s="114"/>
    </row>
    <row r="10" spans="1:21" x14ac:dyDescent="0.3">
      <c r="A10" s="86">
        <v>67</v>
      </c>
      <c r="B10" s="87" t="s">
        <v>347</v>
      </c>
      <c r="C10" s="87"/>
      <c r="D10" s="87" t="s">
        <v>360</v>
      </c>
      <c r="E10" s="39">
        <v>8.6999999999999993</v>
      </c>
      <c r="F10" s="39">
        <v>8.6</v>
      </c>
      <c r="G10" s="39">
        <v>7.6</v>
      </c>
      <c r="H10" s="38">
        <v>9.3000000000000007</v>
      </c>
      <c r="I10" s="39">
        <f t="shared" si="0"/>
        <v>34.200000000000003</v>
      </c>
      <c r="J10" s="40">
        <f t="shared" si="1"/>
        <v>7</v>
      </c>
      <c r="L10" s="3" t="s">
        <v>406</v>
      </c>
      <c r="M10" s="111">
        <v>42365</v>
      </c>
      <c r="N10" s="112">
        <v>8</v>
      </c>
      <c r="O10" s="115"/>
      <c r="P10" s="54"/>
      <c r="Q10" s="54"/>
      <c r="R10" s="54"/>
      <c r="T10" s="113"/>
      <c r="U10" s="114"/>
    </row>
    <row r="11" spans="1:21" x14ac:dyDescent="0.3">
      <c r="A11" s="68">
        <v>68</v>
      </c>
      <c r="B11" s="69" t="s">
        <v>305</v>
      </c>
      <c r="C11" s="69"/>
      <c r="D11" s="69" t="s">
        <v>382</v>
      </c>
      <c r="E11" s="39">
        <v>9.3000000000000007</v>
      </c>
      <c r="F11" s="39">
        <v>9.3000000000000007</v>
      </c>
      <c r="G11" s="39">
        <v>9.4</v>
      </c>
      <c r="H11" s="38">
        <v>9.3000000000000007</v>
      </c>
      <c r="I11" s="39">
        <f t="shared" si="0"/>
        <v>37.299999999999997</v>
      </c>
      <c r="J11" s="40">
        <f t="shared" si="1"/>
        <v>1</v>
      </c>
      <c r="L11" s="3" t="s">
        <v>407</v>
      </c>
      <c r="M11" s="111">
        <v>42136</v>
      </c>
      <c r="N11" s="112">
        <v>8</v>
      </c>
      <c r="O11" s="115"/>
      <c r="U11" s="114"/>
    </row>
    <row r="12" spans="1:21" x14ac:dyDescent="0.3">
      <c r="A12" s="68">
        <v>69</v>
      </c>
      <c r="B12" s="69" t="s">
        <v>18</v>
      </c>
      <c r="C12" s="69"/>
      <c r="D12" s="69" t="s">
        <v>383</v>
      </c>
      <c r="E12" s="39"/>
      <c r="F12" s="39"/>
      <c r="G12" s="39"/>
      <c r="H12" s="38"/>
      <c r="I12" s="39">
        <f t="shared" si="0"/>
        <v>0</v>
      </c>
      <c r="J12" s="40">
        <f t="shared" si="1"/>
        <v>23</v>
      </c>
      <c r="L12" s="3" t="s">
        <v>407</v>
      </c>
      <c r="M12" s="111">
        <v>42281</v>
      </c>
      <c r="N12" s="112">
        <v>8</v>
      </c>
      <c r="T12" s="113"/>
      <c r="U12" s="114"/>
    </row>
    <row r="13" spans="1:21" x14ac:dyDescent="0.3">
      <c r="A13" s="68">
        <v>70</v>
      </c>
      <c r="B13" s="69" t="s">
        <v>388</v>
      </c>
      <c r="C13" s="69"/>
      <c r="D13" s="69" t="s">
        <v>387</v>
      </c>
      <c r="E13" s="39">
        <v>7.4</v>
      </c>
      <c r="F13" s="39">
        <v>7</v>
      </c>
      <c r="G13" s="39">
        <v>8.5</v>
      </c>
      <c r="H13" s="38">
        <v>9.3000000000000007</v>
      </c>
      <c r="I13" s="39">
        <f t="shared" si="0"/>
        <v>32.200000000000003</v>
      </c>
      <c r="J13" s="40">
        <f t="shared" si="1"/>
        <v>16</v>
      </c>
      <c r="L13" s="3" t="s">
        <v>407</v>
      </c>
      <c r="M13" s="111">
        <v>42215</v>
      </c>
      <c r="N13" s="112">
        <v>8</v>
      </c>
      <c r="T13" s="113"/>
      <c r="U13" s="114"/>
    </row>
    <row r="14" spans="1:21" x14ac:dyDescent="0.3">
      <c r="A14" s="68">
        <v>71</v>
      </c>
      <c r="B14" s="69" t="s">
        <v>393</v>
      </c>
      <c r="C14" s="69"/>
      <c r="D14" s="69" t="s">
        <v>394</v>
      </c>
      <c r="E14" s="39">
        <v>9.6999999999999993</v>
      </c>
      <c r="F14" s="39">
        <v>8.8000000000000007</v>
      </c>
      <c r="G14" s="39">
        <v>8.5</v>
      </c>
      <c r="H14" s="38">
        <v>9.9</v>
      </c>
      <c r="I14" s="39">
        <f t="shared" si="0"/>
        <v>36.9</v>
      </c>
      <c r="J14" s="40">
        <f t="shared" si="1"/>
        <v>2</v>
      </c>
      <c r="L14" s="3" t="s">
        <v>407</v>
      </c>
      <c r="M14" s="111">
        <v>42285</v>
      </c>
      <c r="N14" s="112">
        <v>8</v>
      </c>
      <c r="T14" s="113"/>
      <c r="U14" s="114"/>
    </row>
    <row r="15" spans="1:21" x14ac:dyDescent="0.3">
      <c r="A15" s="68">
        <v>72</v>
      </c>
      <c r="B15" s="69" t="s">
        <v>41</v>
      </c>
      <c r="C15" s="69" t="s">
        <v>26</v>
      </c>
      <c r="D15" s="69" t="s">
        <v>42</v>
      </c>
      <c r="E15" s="39">
        <v>9.4</v>
      </c>
      <c r="F15" s="39">
        <v>7.8</v>
      </c>
      <c r="G15" s="39">
        <v>7.6</v>
      </c>
      <c r="H15" s="38">
        <v>9.3000000000000007</v>
      </c>
      <c r="I15" s="39">
        <f t="shared" si="0"/>
        <v>34.1</v>
      </c>
      <c r="J15" s="40">
        <f t="shared" si="1"/>
        <v>8</v>
      </c>
      <c r="L15" s="3" t="s">
        <v>407</v>
      </c>
      <c r="M15" s="111">
        <v>42370</v>
      </c>
      <c r="N15" s="112">
        <v>8</v>
      </c>
      <c r="T15" s="113"/>
      <c r="U15" s="114"/>
    </row>
    <row r="16" spans="1:21" x14ac:dyDescent="0.3">
      <c r="A16" s="68">
        <v>73</v>
      </c>
      <c r="B16" s="69" t="s">
        <v>43</v>
      </c>
      <c r="C16" s="69" t="s">
        <v>26</v>
      </c>
      <c r="D16" s="69" t="s">
        <v>395</v>
      </c>
      <c r="E16" s="39">
        <v>9.6999999999999993</v>
      </c>
      <c r="F16" s="39">
        <v>8.8000000000000007</v>
      </c>
      <c r="G16" s="39">
        <v>7.3</v>
      </c>
      <c r="H16" s="38">
        <v>9.6</v>
      </c>
      <c r="I16" s="39">
        <f t="shared" si="0"/>
        <v>35.4</v>
      </c>
      <c r="J16" s="40">
        <f t="shared" si="1"/>
        <v>3</v>
      </c>
      <c r="L16" s="3" t="s">
        <v>407</v>
      </c>
      <c r="M16" s="111">
        <v>42141</v>
      </c>
      <c r="N16" s="112">
        <v>8</v>
      </c>
      <c r="T16" s="113"/>
      <c r="U16" s="114"/>
    </row>
    <row r="17" spans="1:21" x14ac:dyDescent="0.3">
      <c r="A17" s="68">
        <v>74</v>
      </c>
      <c r="B17" s="69" t="s">
        <v>397</v>
      </c>
      <c r="C17" s="69" t="s">
        <v>33</v>
      </c>
      <c r="D17" s="69" t="s">
        <v>398</v>
      </c>
      <c r="E17" s="39"/>
      <c r="F17" s="39"/>
      <c r="G17" s="39"/>
      <c r="H17" s="38"/>
      <c r="I17" s="39">
        <f t="shared" si="0"/>
        <v>0</v>
      </c>
      <c r="J17" s="40">
        <f t="shared" si="1"/>
        <v>23</v>
      </c>
      <c r="L17" s="3" t="s">
        <v>407</v>
      </c>
      <c r="M17" s="111">
        <v>42236</v>
      </c>
      <c r="N17" s="112">
        <v>8</v>
      </c>
      <c r="T17" s="113"/>
      <c r="U17" s="114"/>
    </row>
    <row r="18" spans="1:21" x14ac:dyDescent="0.3">
      <c r="A18" s="68">
        <v>106</v>
      </c>
      <c r="B18" s="69" t="s">
        <v>445</v>
      </c>
      <c r="C18" s="69"/>
      <c r="D18" s="69" t="s">
        <v>446</v>
      </c>
      <c r="E18" s="39">
        <v>9.5</v>
      </c>
      <c r="F18" s="39">
        <v>8.3000000000000007</v>
      </c>
      <c r="G18" s="39">
        <v>7.9</v>
      </c>
      <c r="H18" s="38">
        <v>9</v>
      </c>
      <c r="I18" s="39">
        <f t="shared" si="0"/>
        <v>34.700000000000003</v>
      </c>
      <c r="J18" s="40">
        <f t="shared" si="1"/>
        <v>5</v>
      </c>
      <c r="M18" s="111"/>
      <c r="N18" s="112"/>
      <c r="T18" s="113"/>
      <c r="U18" s="114"/>
    </row>
    <row r="19" spans="1:21" x14ac:dyDescent="0.3">
      <c r="A19" s="68">
        <v>102</v>
      </c>
      <c r="B19" s="69" t="s">
        <v>439</v>
      </c>
      <c r="C19" s="69"/>
      <c r="D19" s="69" t="s">
        <v>440</v>
      </c>
      <c r="E19" s="39">
        <v>9.3000000000000007</v>
      </c>
      <c r="F19" s="39">
        <v>7.5</v>
      </c>
      <c r="G19" s="39">
        <v>7.6</v>
      </c>
      <c r="H19" s="38">
        <v>9.3000000000000007</v>
      </c>
      <c r="I19" s="39">
        <f t="shared" si="0"/>
        <v>33.700000000000003</v>
      </c>
      <c r="J19" s="40">
        <f t="shared" si="1"/>
        <v>9</v>
      </c>
      <c r="M19" s="111"/>
      <c r="N19" s="112"/>
      <c r="T19" s="113"/>
      <c r="U19" s="114"/>
    </row>
    <row r="20" spans="1:21" x14ac:dyDescent="0.3">
      <c r="A20" s="79">
        <v>75</v>
      </c>
      <c r="B20" s="80" t="s">
        <v>36</v>
      </c>
      <c r="C20" s="80"/>
      <c r="D20" s="80" t="s">
        <v>37</v>
      </c>
      <c r="E20" s="39">
        <v>8.8000000000000007</v>
      </c>
      <c r="F20" s="39">
        <v>6.5</v>
      </c>
      <c r="G20" s="39">
        <v>6.7</v>
      </c>
      <c r="H20" s="38">
        <v>9.3000000000000007</v>
      </c>
      <c r="I20" s="39">
        <f t="shared" si="0"/>
        <v>31.3</v>
      </c>
      <c r="J20" s="40">
        <f t="shared" si="1"/>
        <v>17</v>
      </c>
      <c r="L20" s="3" t="s">
        <v>405</v>
      </c>
      <c r="M20" s="111">
        <v>42148</v>
      </c>
      <c r="N20" s="112">
        <v>8</v>
      </c>
      <c r="P20" s="54"/>
      <c r="Q20" s="54"/>
      <c r="R20" s="54"/>
      <c r="T20" s="113"/>
      <c r="U20" s="114"/>
    </row>
    <row r="21" spans="1:21" x14ac:dyDescent="0.3">
      <c r="A21" s="79">
        <v>76</v>
      </c>
      <c r="B21" s="80" t="s">
        <v>268</v>
      </c>
      <c r="C21" s="80" t="s">
        <v>29</v>
      </c>
      <c r="D21" s="80" t="s">
        <v>269</v>
      </c>
      <c r="E21" s="39">
        <v>9.6999999999999993</v>
      </c>
      <c r="F21" s="39">
        <v>7.3</v>
      </c>
      <c r="G21" s="39">
        <v>8.3000000000000007</v>
      </c>
      <c r="H21" s="38">
        <v>9.3000000000000007</v>
      </c>
      <c r="I21" s="39">
        <f t="shared" si="0"/>
        <v>34.6</v>
      </c>
      <c r="J21" s="40">
        <f t="shared" si="1"/>
        <v>6</v>
      </c>
      <c r="L21" s="3" t="s">
        <v>405</v>
      </c>
      <c r="M21" s="111">
        <v>42121</v>
      </c>
      <c r="N21" s="112">
        <v>8</v>
      </c>
      <c r="P21" s="54"/>
      <c r="Q21" s="54"/>
      <c r="R21" s="54"/>
      <c r="T21" s="113"/>
      <c r="U21" s="114"/>
    </row>
    <row r="22" spans="1:21" x14ac:dyDescent="0.3">
      <c r="A22" s="79">
        <v>77</v>
      </c>
      <c r="B22" s="80" t="s">
        <v>38</v>
      </c>
      <c r="C22" s="80"/>
      <c r="D22" s="80" t="s">
        <v>192</v>
      </c>
      <c r="E22" s="147">
        <v>8</v>
      </c>
      <c r="F22" s="147">
        <v>6</v>
      </c>
      <c r="G22" s="39">
        <v>6.4</v>
      </c>
      <c r="H22" s="38">
        <v>8.4</v>
      </c>
      <c r="I22" s="39">
        <f t="shared" ref="I22:I25" si="4">ROUND(SUM(E22:H22),2)</f>
        <v>28.8</v>
      </c>
      <c r="J22" s="40">
        <f t="shared" si="1"/>
        <v>20</v>
      </c>
      <c r="L22" s="3" t="s">
        <v>405</v>
      </c>
      <c r="M22" s="111">
        <v>42294</v>
      </c>
      <c r="N22" s="112">
        <v>8</v>
      </c>
      <c r="T22" s="113"/>
      <c r="U22" s="114"/>
    </row>
    <row r="23" spans="1:21" x14ac:dyDescent="0.3">
      <c r="A23" s="79">
        <v>78</v>
      </c>
      <c r="B23" s="80" t="s">
        <v>253</v>
      </c>
      <c r="C23" s="80"/>
      <c r="D23" s="80" t="s">
        <v>254</v>
      </c>
      <c r="E23" s="147">
        <v>8.6</v>
      </c>
      <c r="F23" s="147">
        <v>7.5</v>
      </c>
      <c r="G23" s="39">
        <v>8.1999999999999993</v>
      </c>
      <c r="H23" s="38">
        <v>9</v>
      </c>
      <c r="I23" s="39">
        <f t="shared" si="4"/>
        <v>33.299999999999997</v>
      </c>
      <c r="J23" s="40">
        <f t="shared" si="1"/>
        <v>11</v>
      </c>
      <c r="L23" s="3" t="s">
        <v>405</v>
      </c>
      <c r="M23" s="111">
        <v>42433</v>
      </c>
      <c r="N23" s="112">
        <v>8</v>
      </c>
      <c r="Q23" s="142"/>
      <c r="R23" s="143"/>
      <c r="T23" s="113"/>
      <c r="U23" s="114"/>
    </row>
    <row r="24" spans="1:21" x14ac:dyDescent="0.3">
      <c r="A24" s="79">
        <v>79</v>
      </c>
      <c r="B24" s="80" t="s">
        <v>257</v>
      </c>
      <c r="C24" s="80"/>
      <c r="D24" s="80" t="s">
        <v>258</v>
      </c>
      <c r="E24" s="147">
        <v>7</v>
      </c>
      <c r="F24" s="147">
        <v>6.7</v>
      </c>
      <c r="G24" s="39">
        <v>7</v>
      </c>
      <c r="H24" s="38">
        <v>7.8</v>
      </c>
      <c r="I24" s="39">
        <f t="shared" si="4"/>
        <v>28.5</v>
      </c>
      <c r="J24" s="40">
        <f t="shared" si="1"/>
        <v>21</v>
      </c>
      <c r="L24" s="3" t="s">
        <v>405</v>
      </c>
      <c r="M24" s="111">
        <v>42414</v>
      </c>
      <c r="N24" s="112">
        <v>8</v>
      </c>
      <c r="Q24" s="142"/>
      <c r="R24" s="143"/>
      <c r="T24" s="113"/>
      <c r="U24" s="114"/>
    </row>
    <row r="25" spans="1:21" x14ac:dyDescent="0.3">
      <c r="A25" s="79">
        <v>80</v>
      </c>
      <c r="B25" s="80" t="s">
        <v>34</v>
      </c>
      <c r="C25" s="80"/>
      <c r="D25" s="80" t="s">
        <v>35</v>
      </c>
      <c r="E25" s="147">
        <v>8</v>
      </c>
      <c r="F25" s="147">
        <v>6.3</v>
      </c>
      <c r="G25" s="39">
        <v>6.1</v>
      </c>
      <c r="H25" s="38">
        <v>8.6999999999999993</v>
      </c>
      <c r="I25" s="39">
        <f t="shared" si="4"/>
        <v>29.1</v>
      </c>
      <c r="J25" s="40">
        <f t="shared" si="1"/>
        <v>19</v>
      </c>
      <c r="L25" s="3" t="s">
        <v>405</v>
      </c>
      <c r="M25" s="111">
        <v>42397</v>
      </c>
      <c r="N25" s="112">
        <v>8</v>
      </c>
      <c r="T25" s="113"/>
      <c r="U25" s="114"/>
    </row>
    <row r="26" spans="1:21" x14ac:dyDescent="0.3">
      <c r="A26" s="85">
        <v>82</v>
      </c>
      <c r="B26" s="73" t="s">
        <v>399</v>
      </c>
      <c r="C26" s="73" t="s">
        <v>44</v>
      </c>
      <c r="D26" s="73" t="s">
        <v>400</v>
      </c>
      <c r="E26" s="147">
        <v>9</v>
      </c>
      <c r="F26" s="147">
        <v>6</v>
      </c>
      <c r="G26" s="39">
        <v>7.9</v>
      </c>
      <c r="H26" s="38">
        <v>9.4</v>
      </c>
      <c r="I26" s="39">
        <f>ROUND(SUM(E26:H26),2)</f>
        <v>32.299999999999997</v>
      </c>
      <c r="J26" s="40">
        <f t="shared" si="1"/>
        <v>15</v>
      </c>
      <c r="L26" s="3" t="s">
        <v>407</v>
      </c>
      <c r="M26" s="111">
        <v>42365</v>
      </c>
      <c r="N26" s="112">
        <v>8</v>
      </c>
      <c r="T26" s="113"/>
      <c r="U26" s="114"/>
    </row>
    <row r="27" spans="1:21" x14ac:dyDescent="0.3">
      <c r="A27" s="85">
        <v>103</v>
      </c>
      <c r="B27" s="73" t="s">
        <v>441</v>
      </c>
      <c r="C27" s="73"/>
      <c r="D27" s="73" t="s">
        <v>442</v>
      </c>
      <c r="E27" s="147">
        <v>8.8000000000000007</v>
      </c>
      <c r="F27" s="147">
        <v>7</v>
      </c>
      <c r="G27" s="39">
        <v>7.3</v>
      </c>
      <c r="H27" s="38">
        <v>9.3000000000000007</v>
      </c>
      <c r="I27" s="39">
        <f>ROUND(SUM(E27:H27),2)</f>
        <v>32.4</v>
      </c>
      <c r="J27" s="40">
        <f t="shared" ref="J27" si="5">RANK(I27,$I$3:$I$28)</f>
        <v>12</v>
      </c>
      <c r="M27" s="111"/>
      <c r="N27" s="112">
        <v>8</v>
      </c>
      <c r="T27" s="113"/>
      <c r="U27" s="114"/>
    </row>
    <row r="28" spans="1:21" ht="21" thickBot="1" x14ac:dyDescent="0.35">
      <c r="A28" s="85">
        <v>83</v>
      </c>
      <c r="B28" s="73" t="s">
        <v>380</v>
      </c>
      <c r="C28" s="73"/>
      <c r="D28" s="73" t="s">
        <v>381</v>
      </c>
      <c r="E28" s="147"/>
      <c r="F28" s="147"/>
      <c r="G28" s="39"/>
      <c r="H28" s="38"/>
      <c r="I28" s="39">
        <f>ROUND(SUM(E28:H28),2)</f>
        <v>0</v>
      </c>
      <c r="J28" s="40">
        <f t="shared" si="1"/>
        <v>23</v>
      </c>
      <c r="L28" s="3" t="s">
        <v>407</v>
      </c>
      <c r="M28" s="111">
        <v>42259</v>
      </c>
      <c r="N28" s="112">
        <v>8</v>
      </c>
      <c r="U28" s="114"/>
    </row>
    <row r="29" spans="1:21" x14ac:dyDescent="0.3">
      <c r="A29" s="174" t="s">
        <v>409</v>
      </c>
      <c r="B29" s="180"/>
      <c r="C29" s="180"/>
      <c r="D29" s="181"/>
      <c r="E29" s="182" t="s">
        <v>0</v>
      </c>
      <c r="F29" s="182" t="s">
        <v>1</v>
      </c>
      <c r="G29" s="182" t="s">
        <v>2</v>
      </c>
      <c r="H29" s="182" t="s">
        <v>3</v>
      </c>
      <c r="I29" s="182" t="s">
        <v>4</v>
      </c>
      <c r="J29" s="179" t="s">
        <v>5</v>
      </c>
      <c r="K29" s="166" t="s">
        <v>11</v>
      </c>
      <c r="T29" s="113"/>
      <c r="U29" s="114"/>
    </row>
    <row r="30" spans="1:21" ht="21" thickBot="1" x14ac:dyDescent="0.35">
      <c r="A30" s="180"/>
      <c r="B30" s="180"/>
      <c r="C30" s="180"/>
      <c r="D30" s="181"/>
      <c r="E30" s="168"/>
      <c r="F30" s="168"/>
      <c r="G30" s="168"/>
      <c r="H30" s="168"/>
      <c r="I30" s="168"/>
      <c r="J30" s="168"/>
      <c r="K30" s="167"/>
      <c r="T30" s="113"/>
      <c r="U30" s="114"/>
    </row>
    <row r="31" spans="1:21" x14ac:dyDescent="0.3">
      <c r="A31" s="79">
        <v>81</v>
      </c>
      <c r="B31" s="80" t="s">
        <v>51</v>
      </c>
      <c r="C31" s="80"/>
      <c r="D31" s="80" t="s">
        <v>35</v>
      </c>
      <c r="E31" s="147">
        <v>8.6</v>
      </c>
      <c r="F31" s="147">
        <v>8.1</v>
      </c>
      <c r="G31" s="147">
        <v>7.3</v>
      </c>
      <c r="H31" s="36">
        <v>8</v>
      </c>
      <c r="I31" s="10">
        <f t="shared" ref="I31:I32" si="6">ROUND(SUM(E31:H31),2)</f>
        <v>32</v>
      </c>
      <c r="J31" s="12">
        <f>RANK(I31,$I$31:$I$50)</f>
        <v>7</v>
      </c>
      <c r="L31" s="3" t="s">
        <v>405</v>
      </c>
      <c r="M31" s="111">
        <v>41770</v>
      </c>
      <c r="N31" s="112">
        <v>9</v>
      </c>
      <c r="T31" s="113"/>
      <c r="U31" s="114"/>
    </row>
    <row r="32" spans="1:21" x14ac:dyDescent="0.3">
      <c r="A32" s="85">
        <v>84</v>
      </c>
      <c r="B32" s="73" t="s">
        <v>358</v>
      </c>
      <c r="C32" s="73"/>
      <c r="D32" s="73" t="s">
        <v>359</v>
      </c>
      <c r="E32" s="147">
        <v>8.3000000000000007</v>
      </c>
      <c r="F32" s="147">
        <v>8.4</v>
      </c>
      <c r="G32" s="147">
        <v>8</v>
      </c>
      <c r="H32" s="36">
        <v>7.8</v>
      </c>
      <c r="I32" s="10">
        <f t="shared" si="6"/>
        <v>32.5</v>
      </c>
      <c r="J32" s="12">
        <f t="shared" ref="J32:J50" si="7">RANK(I32,$I$31:$I$50)</f>
        <v>5</v>
      </c>
      <c r="L32" s="3" t="s">
        <v>406</v>
      </c>
      <c r="M32" s="111">
        <v>41851</v>
      </c>
      <c r="N32" s="112">
        <v>9</v>
      </c>
      <c r="U32" s="114"/>
    </row>
    <row r="33" spans="1:21" x14ac:dyDescent="0.3">
      <c r="A33" s="85">
        <v>85</v>
      </c>
      <c r="B33" s="73" t="s">
        <v>317</v>
      </c>
      <c r="C33" s="73"/>
      <c r="D33" s="73" t="s">
        <v>68</v>
      </c>
      <c r="E33" s="147">
        <v>8.4</v>
      </c>
      <c r="F33" s="147">
        <v>7.7</v>
      </c>
      <c r="G33" s="147">
        <v>8.3000000000000007</v>
      </c>
      <c r="H33" s="36">
        <v>7.6</v>
      </c>
      <c r="I33" s="10">
        <f t="shared" ref="I33:I50" si="8">ROUND(SUM(E33:H33),2)</f>
        <v>32</v>
      </c>
      <c r="J33" s="12">
        <f t="shared" si="7"/>
        <v>7</v>
      </c>
      <c r="L33" s="3" t="s">
        <v>406</v>
      </c>
      <c r="M33" s="111">
        <v>41881</v>
      </c>
      <c r="N33" s="112">
        <v>9</v>
      </c>
      <c r="T33" s="113"/>
      <c r="U33" s="114"/>
    </row>
    <row r="34" spans="1:21" x14ac:dyDescent="0.3">
      <c r="A34" s="85">
        <v>86</v>
      </c>
      <c r="B34" s="73" t="s">
        <v>372</v>
      </c>
      <c r="C34" s="73" t="s">
        <v>373</v>
      </c>
      <c r="D34" s="73" t="s">
        <v>374</v>
      </c>
      <c r="E34" s="41">
        <v>9</v>
      </c>
      <c r="F34" s="41">
        <v>9.4</v>
      </c>
      <c r="G34" s="42">
        <v>7.8</v>
      </c>
      <c r="H34" s="41">
        <v>9</v>
      </c>
      <c r="I34" s="10">
        <f t="shared" si="8"/>
        <v>35.200000000000003</v>
      </c>
      <c r="J34" s="12">
        <f t="shared" si="7"/>
        <v>1</v>
      </c>
      <c r="K34" s="26"/>
      <c r="L34" s="3" t="s">
        <v>406</v>
      </c>
      <c r="M34" s="111">
        <v>41936</v>
      </c>
      <c r="N34" s="112">
        <v>9</v>
      </c>
      <c r="T34" s="113"/>
      <c r="U34" s="114"/>
    </row>
    <row r="35" spans="1:21" x14ac:dyDescent="0.3">
      <c r="A35" s="85">
        <v>87</v>
      </c>
      <c r="B35" s="73" t="s">
        <v>396</v>
      </c>
      <c r="C35" s="73" t="s">
        <v>31</v>
      </c>
      <c r="D35" s="73" t="s">
        <v>249</v>
      </c>
      <c r="E35" s="41"/>
      <c r="F35" s="41"/>
      <c r="G35" s="42"/>
      <c r="H35" s="41"/>
      <c r="I35" s="10">
        <f t="shared" si="8"/>
        <v>0</v>
      </c>
      <c r="J35" s="12">
        <f t="shared" si="7"/>
        <v>16</v>
      </c>
      <c r="K35" s="26"/>
      <c r="L35" s="3" t="s">
        <v>407</v>
      </c>
      <c r="M35" s="111">
        <v>41923</v>
      </c>
      <c r="N35" s="112">
        <v>9</v>
      </c>
      <c r="T35" s="113"/>
      <c r="U35" s="114"/>
    </row>
    <row r="36" spans="1:21" x14ac:dyDescent="0.3">
      <c r="A36" s="85">
        <v>88</v>
      </c>
      <c r="B36" s="73" t="s">
        <v>23</v>
      </c>
      <c r="C36" s="73"/>
      <c r="D36" s="73" t="s">
        <v>348</v>
      </c>
      <c r="E36" s="41">
        <v>8.5</v>
      </c>
      <c r="F36" s="41">
        <v>7.8</v>
      </c>
      <c r="G36" s="42">
        <v>8.3000000000000007</v>
      </c>
      <c r="H36" s="41">
        <v>7.5</v>
      </c>
      <c r="I36" s="10">
        <f t="shared" si="8"/>
        <v>32.1</v>
      </c>
      <c r="J36" s="12">
        <f t="shared" si="7"/>
        <v>6</v>
      </c>
      <c r="K36" s="26"/>
      <c r="L36" s="3" t="s">
        <v>407</v>
      </c>
      <c r="M36" s="111">
        <v>41853</v>
      </c>
      <c r="N36" s="112">
        <v>9</v>
      </c>
      <c r="T36" s="113"/>
      <c r="U36" s="114"/>
    </row>
    <row r="37" spans="1:21" x14ac:dyDescent="0.3">
      <c r="A37" s="90">
        <v>89</v>
      </c>
      <c r="B37" s="91" t="s">
        <v>378</v>
      </c>
      <c r="C37" s="91"/>
      <c r="D37" s="91" t="s">
        <v>379</v>
      </c>
      <c r="E37" s="41"/>
      <c r="F37" s="41"/>
      <c r="G37" s="42"/>
      <c r="H37" s="41"/>
      <c r="I37" s="10">
        <f t="shared" si="8"/>
        <v>0</v>
      </c>
      <c r="J37" s="12">
        <f t="shared" si="7"/>
        <v>16</v>
      </c>
      <c r="L37" s="3" t="s">
        <v>407</v>
      </c>
      <c r="M37" s="111">
        <v>41834</v>
      </c>
      <c r="N37" s="112">
        <v>9</v>
      </c>
      <c r="T37" s="113"/>
      <c r="U37" s="114"/>
    </row>
    <row r="38" spans="1:21" x14ac:dyDescent="0.3">
      <c r="A38" s="90">
        <v>90</v>
      </c>
      <c r="B38" s="91" t="s">
        <v>384</v>
      </c>
      <c r="C38" s="91"/>
      <c r="D38" s="91" t="s">
        <v>385</v>
      </c>
      <c r="E38" s="41"/>
      <c r="F38" s="41"/>
      <c r="G38" s="42"/>
      <c r="H38" s="41"/>
      <c r="I38" s="10">
        <f t="shared" si="8"/>
        <v>0</v>
      </c>
      <c r="J38" s="12">
        <f t="shared" si="7"/>
        <v>16</v>
      </c>
      <c r="L38" s="3" t="s">
        <v>407</v>
      </c>
      <c r="M38" s="111">
        <v>41876</v>
      </c>
      <c r="N38" s="112">
        <v>9</v>
      </c>
      <c r="T38" s="113"/>
      <c r="U38" s="114"/>
    </row>
    <row r="39" spans="1:21" x14ac:dyDescent="0.3">
      <c r="A39" s="90">
        <v>91</v>
      </c>
      <c r="B39" s="91" t="s">
        <v>386</v>
      </c>
      <c r="C39" s="91"/>
      <c r="D39" s="91" t="s">
        <v>387</v>
      </c>
      <c r="E39" s="41"/>
      <c r="F39" s="41"/>
      <c r="G39" s="42"/>
      <c r="H39" s="41"/>
      <c r="I39" s="10">
        <f t="shared" si="8"/>
        <v>0</v>
      </c>
      <c r="J39" s="12">
        <f t="shared" si="7"/>
        <v>16</v>
      </c>
      <c r="L39" s="3" t="s">
        <v>407</v>
      </c>
      <c r="M39" s="111">
        <v>41981</v>
      </c>
      <c r="N39" s="112">
        <v>9</v>
      </c>
      <c r="P39" s="54"/>
      <c r="Q39" s="54"/>
      <c r="R39" s="54"/>
      <c r="T39" s="113"/>
      <c r="U39" s="114"/>
    </row>
    <row r="40" spans="1:21" x14ac:dyDescent="0.3">
      <c r="A40" s="90">
        <v>92</v>
      </c>
      <c r="B40" s="91" t="s">
        <v>389</v>
      </c>
      <c r="C40" s="91"/>
      <c r="D40" s="91" t="s">
        <v>390</v>
      </c>
      <c r="E40" s="41">
        <v>6.7</v>
      </c>
      <c r="F40" s="41">
        <v>6.3</v>
      </c>
      <c r="G40" s="42">
        <v>7.3</v>
      </c>
      <c r="H40" s="41">
        <v>6.5</v>
      </c>
      <c r="I40" s="10">
        <f t="shared" si="8"/>
        <v>26.8</v>
      </c>
      <c r="J40" s="12">
        <f t="shared" si="7"/>
        <v>15</v>
      </c>
      <c r="L40" s="3" t="s">
        <v>407</v>
      </c>
      <c r="M40" s="111">
        <v>42059</v>
      </c>
      <c r="N40" s="112">
        <v>9</v>
      </c>
      <c r="T40" s="113"/>
      <c r="U40" s="114"/>
    </row>
    <row r="41" spans="1:21" x14ac:dyDescent="0.3">
      <c r="A41" s="90">
        <v>93</v>
      </c>
      <c r="B41" s="91" t="s">
        <v>391</v>
      </c>
      <c r="C41" s="91"/>
      <c r="D41" s="91" t="s">
        <v>392</v>
      </c>
      <c r="E41" s="41">
        <v>6.3</v>
      </c>
      <c r="F41" s="41">
        <v>6.5</v>
      </c>
      <c r="G41" s="42">
        <v>7</v>
      </c>
      <c r="H41" s="41">
        <v>7.5</v>
      </c>
      <c r="I41" s="10">
        <f t="shared" si="8"/>
        <v>27.3</v>
      </c>
      <c r="J41" s="12">
        <f t="shared" si="7"/>
        <v>14</v>
      </c>
      <c r="L41" s="3" t="s">
        <v>407</v>
      </c>
      <c r="M41" s="111">
        <v>41828</v>
      </c>
      <c r="N41" s="112">
        <v>9</v>
      </c>
      <c r="T41" s="113"/>
      <c r="U41" s="114"/>
    </row>
    <row r="42" spans="1:21" ht="20.100000000000001" customHeight="1" x14ac:dyDescent="0.3">
      <c r="A42" s="90">
        <v>94</v>
      </c>
      <c r="B42" s="91" t="s">
        <v>401</v>
      </c>
      <c r="C42" s="91" t="s">
        <v>49</v>
      </c>
      <c r="D42" s="91" t="s">
        <v>338</v>
      </c>
      <c r="E42" s="41">
        <v>8.1</v>
      </c>
      <c r="F42" s="41">
        <v>7.1</v>
      </c>
      <c r="G42" s="42">
        <v>7.5</v>
      </c>
      <c r="H42" s="41">
        <v>9</v>
      </c>
      <c r="I42" s="10">
        <f t="shared" si="8"/>
        <v>31.7</v>
      </c>
      <c r="J42" s="12">
        <f t="shared" si="7"/>
        <v>9</v>
      </c>
      <c r="L42" s="3" t="s">
        <v>407</v>
      </c>
      <c r="M42" s="111">
        <v>42028</v>
      </c>
      <c r="N42" s="112">
        <v>9</v>
      </c>
      <c r="T42" s="113"/>
      <c r="U42" s="114"/>
    </row>
    <row r="43" spans="1:21" ht="20.100000000000001" customHeight="1" x14ac:dyDescent="0.3">
      <c r="A43" s="90">
        <v>95</v>
      </c>
      <c r="B43" s="91" t="s">
        <v>396</v>
      </c>
      <c r="C43" s="91" t="s">
        <v>31</v>
      </c>
      <c r="D43" s="91" t="s">
        <v>249</v>
      </c>
      <c r="E43" s="41"/>
      <c r="F43" s="41"/>
      <c r="G43" s="42"/>
      <c r="H43" s="41"/>
      <c r="I43" s="10">
        <f t="shared" si="8"/>
        <v>0</v>
      </c>
      <c r="J43" s="12">
        <f t="shared" si="7"/>
        <v>16</v>
      </c>
      <c r="K43" s="22"/>
      <c r="L43" s="3" t="s">
        <v>407</v>
      </c>
      <c r="M43" s="111">
        <v>41861</v>
      </c>
      <c r="N43" s="112">
        <v>9</v>
      </c>
      <c r="T43" s="113"/>
      <c r="U43" s="114"/>
    </row>
    <row r="44" spans="1:21" ht="20.100000000000001" customHeight="1" x14ac:dyDescent="0.3">
      <c r="A44" s="65">
        <v>96</v>
      </c>
      <c r="B44" s="66" t="s">
        <v>43</v>
      </c>
      <c r="C44" s="66" t="s">
        <v>29</v>
      </c>
      <c r="D44" s="66" t="s">
        <v>375</v>
      </c>
      <c r="E44" s="41">
        <v>8.6</v>
      </c>
      <c r="F44" s="41">
        <v>8.6999999999999993</v>
      </c>
      <c r="G44" s="42">
        <v>8.3000000000000007</v>
      </c>
      <c r="H44" s="41">
        <v>9.4</v>
      </c>
      <c r="I44" s="10">
        <f t="shared" si="8"/>
        <v>35</v>
      </c>
      <c r="J44" s="12">
        <f t="shared" si="7"/>
        <v>2</v>
      </c>
      <c r="L44" s="3" t="s">
        <v>406</v>
      </c>
      <c r="M44" s="111">
        <v>42042</v>
      </c>
      <c r="N44" s="112">
        <v>9</v>
      </c>
      <c r="T44" s="113"/>
      <c r="U44" s="114"/>
    </row>
    <row r="45" spans="1:21" ht="20.100000000000001" customHeight="1" x14ac:dyDescent="0.3">
      <c r="A45" s="65">
        <v>97</v>
      </c>
      <c r="B45" s="66" t="s">
        <v>351</v>
      </c>
      <c r="C45" s="66"/>
      <c r="D45" s="66" t="s">
        <v>352</v>
      </c>
      <c r="E45" s="147">
        <v>7.5</v>
      </c>
      <c r="F45" s="147">
        <v>6</v>
      </c>
      <c r="G45" s="147">
        <v>8.5</v>
      </c>
      <c r="H45" s="36">
        <v>9.3000000000000007</v>
      </c>
      <c r="I45" s="10">
        <f t="shared" si="8"/>
        <v>31.3</v>
      </c>
      <c r="J45" s="12">
        <f t="shared" si="7"/>
        <v>12</v>
      </c>
      <c r="L45" s="3" t="s">
        <v>406</v>
      </c>
      <c r="M45" s="111">
        <v>41784</v>
      </c>
      <c r="N45" s="112">
        <v>9</v>
      </c>
      <c r="O45" s="22"/>
      <c r="P45" s="22"/>
      <c r="Q45" s="22"/>
      <c r="R45" s="22"/>
      <c r="S45" s="113"/>
      <c r="T45" s="113"/>
      <c r="U45" s="114"/>
    </row>
    <row r="46" spans="1:21" ht="20.100000000000001" customHeight="1" x14ac:dyDescent="0.3">
      <c r="A46" s="65">
        <v>98</v>
      </c>
      <c r="B46" s="66" t="s">
        <v>361</v>
      </c>
      <c r="C46" s="66"/>
      <c r="D46" s="66" t="s">
        <v>362</v>
      </c>
      <c r="E46" s="147">
        <v>7.4</v>
      </c>
      <c r="F46" s="147">
        <v>8.6999999999999993</v>
      </c>
      <c r="G46" s="147">
        <v>8.5</v>
      </c>
      <c r="H46" s="36">
        <v>9.1999999999999993</v>
      </c>
      <c r="I46" s="10">
        <f t="shared" si="8"/>
        <v>33.799999999999997</v>
      </c>
      <c r="J46" s="12">
        <f t="shared" si="7"/>
        <v>4</v>
      </c>
      <c r="L46" s="3" t="s">
        <v>406</v>
      </c>
      <c r="M46" s="111">
        <v>41587</v>
      </c>
      <c r="N46" s="112">
        <v>10</v>
      </c>
      <c r="O46" s="22"/>
      <c r="P46" s="22"/>
      <c r="Q46" s="22"/>
      <c r="R46" s="22"/>
      <c r="S46" s="113"/>
      <c r="T46" s="113"/>
      <c r="U46" s="114"/>
    </row>
    <row r="47" spans="1:21" ht="20.100000000000001" customHeight="1" x14ac:dyDescent="0.3">
      <c r="A47" s="65">
        <v>99</v>
      </c>
      <c r="B47" s="66" t="s">
        <v>366</v>
      </c>
      <c r="C47" s="66"/>
      <c r="D47" s="66" t="s">
        <v>367</v>
      </c>
      <c r="E47" s="41">
        <v>6.9</v>
      </c>
      <c r="F47" s="41">
        <v>8.6</v>
      </c>
      <c r="G47" s="42">
        <v>7.5</v>
      </c>
      <c r="H47" s="41">
        <v>8.5</v>
      </c>
      <c r="I47" s="10">
        <f t="shared" si="8"/>
        <v>31.5</v>
      </c>
      <c r="J47" s="12">
        <f t="shared" si="7"/>
        <v>10</v>
      </c>
      <c r="K47" s="26"/>
      <c r="L47" s="3" t="s">
        <v>406</v>
      </c>
      <c r="M47" s="111">
        <v>41684</v>
      </c>
      <c r="N47" s="112">
        <v>10</v>
      </c>
      <c r="O47" s="22"/>
      <c r="P47" s="22"/>
      <c r="Q47" s="22"/>
      <c r="R47" s="22"/>
      <c r="S47" s="113"/>
      <c r="T47" s="113"/>
      <c r="U47" s="114"/>
    </row>
    <row r="48" spans="1:21" s="22" customFormat="1" ht="20.100000000000001" customHeight="1" x14ac:dyDescent="0.3">
      <c r="A48" s="65">
        <v>100</v>
      </c>
      <c r="B48" s="66" t="s">
        <v>63</v>
      </c>
      <c r="C48" s="66"/>
      <c r="D48" s="66" t="s">
        <v>368</v>
      </c>
      <c r="E48" s="41">
        <v>7.1</v>
      </c>
      <c r="F48" s="41">
        <v>8.4</v>
      </c>
      <c r="G48" s="42">
        <v>7.8</v>
      </c>
      <c r="H48" s="41">
        <v>8.1999999999999993</v>
      </c>
      <c r="I48" s="10">
        <f t="shared" si="8"/>
        <v>31.5</v>
      </c>
      <c r="J48" s="12">
        <f t="shared" si="7"/>
        <v>10</v>
      </c>
      <c r="K48" s="26"/>
      <c r="L48" s="3" t="s">
        <v>406</v>
      </c>
      <c r="M48" s="111">
        <v>41602</v>
      </c>
      <c r="N48" s="112">
        <v>10</v>
      </c>
      <c r="U48" s="114"/>
    </row>
    <row r="49" spans="1:21" s="22" customFormat="1" ht="20.100000000000001" customHeight="1" x14ac:dyDescent="0.3">
      <c r="A49" s="65">
        <v>101</v>
      </c>
      <c r="B49" s="66" t="s">
        <v>369</v>
      </c>
      <c r="C49" s="66" t="s">
        <v>370</v>
      </c>
      <c r="D49" s="66" t="s">
        <v>371</v>
      </c>
      <c r="E49" s="41">
        <v>7.5</v>
      </c>
      <c r="F49" s="41">
        <v>9.6</v>
      </c>
      <c r="G49" s="42">
        <v>9</v>
      </c>
      <c r="H49" s="41">
        <v>8.4</v>
      </c>
      <c r="I49" s="10">
        <f t="shared" si="8"/>
        <v>34.5</v>
      </c>
      <c r="J49" s="12">
        <f t="shared" si="7"/>
        <v>3</v>
      </c>
      <c r="K49" s="26"/>
      <c r="L49" s="3" t="s">
        <v>406</v>
      </c>
      <c r="M49" s="111">
        <v>41508</v>
      </c>
      <c r="N49" s="112">
        <v>10</v>
      </c>
      <c r="U49" s="114"/>
    </row>
    <row r="50" spans="1:21" s="22" customFormat="1" ht="20.100000000000001" customHeight="1" x14ac:dyDescent="0.3">
      <c r="A50" s="65">
        <v>105</v>
      </c>
      <c r="B50" s="150" t="s">
        <v>25</v>
      </c>
      <c r="C50" s="150" t="s">
        <v>33</v>
      </c>
      <c r="D50" s="151" t="s">
        <v>444</v>
      </c>
      <c r="E50" s="41">
        <v>8.5</v>
      </c>
      <c r="F50" s="41">
        <v>6.3</v>
      </c>
      <c r="G50" s="42">
        <v>8</v>
      </c>
      <c r="H50" s="41">
        <v>7.9</v>
      </c>
      <c r="I50" s="10">
        <f t="shared" si="8"/>
        <v>30.7</v>
      </c>
      <c r="J50" s="12">
        <f t="shared" si="7"/>
        <v>13</v>
      </c>
      <c r="K50" s="3"/>
      <c r="U50" s="114"/>
    </row>
    <row r="51" spans="1:21" s="22" customFormat="1" ht="20.100000000000001" customHeight="1" x14ac:dyDescent="0.3">
      <c r="A51" s="26"/>
      <c r="E51" s="152"/>
      <c r="F51" s="152"/>
      <c r="G51" s="152"/>
      <c r="H51" s="152"/>
      <c r="U51" s="114"/>
    </row>
    <row r="52" spans="1:21" s="22" customFormat="1" ht="20.100000000000001" customHeight="1" x14ac:dyDescent="0.3">
      <c r="E52" s="152"/>
      <c r="F52" s="152"/>
      <c r="G52" s="152"/>
      <c r="H52" s="152"/>
      <c r="O52" s="3"/>
      <c r="P52" s="3"/>
      <c r="U52" s="114"/>
    </row>
    <row r="53" spans="1:21" s="22" customFormat="1" ht="20.100000000000001" customHeight="1" x14ac:dyDescent="0.3">
      <c r="E53" s="152"/>
      <c r="F53" s="152"/>
      <c r="G53" s="152"/>
      <c r="H53" s="152"/>
      <c r="O53" s="3"/>
      <c r="P53" s="3"/>
      <c r="U53" s="114"/>
    </row>
    <row r="54" spans="1:21" s="22" customFormat="1" ht="20.100000000000001" customHeight="1" x14ac:dyDescent="0.3">
      <c r="E54" s="152"/>
      <c r="F54" s="152"/>
      <c r="G54" s="152"/>
      <c r="H54" s="152"/>
      <c r="O54" s="3"/>
      <c r="P54" s="3"/>
    </row>
    <row r="55" spans="1:21" s="22" customFormat="1" ht="20.100000000000001" customHeight="1" x14ac:dyDescent="0.3">
      <c r="A55" s="26"/>
      <c r="E55" s="152"/>
      <c r="F55" s="152"/>
      <c r="G55" s="152"/>
      <c r="H55" s="152"/>
      <c r="O55" s="3"/>
    </row>
    <row r="57" spans="1:21" x14ac:dyDescent="0.3">
      <c r="B57" s="3"/>
      <c r="C57" s="3"/>
      <c r="D57" s="3"/>
      <c r="E57" s="25"/>
      <c r="F57" s="25"/>
      <c r="G57" s="25"/>
    </row>
    <row r="58" spans="1:21" x14ac:dyDescent="0.3">
      <c r="B58" s="3"/>
      <c r="C58" s="3"/>
      <c r="D58" s="27"/>
      <c r="E58" s="106"/>
      <c r="F58" s="106"/>
      <c r="G58" s="107"/>
      <c r="H58" s="106"/>
      <c r="I58" s="108"/>
      <c r="J58" s="109"/>
      <c r="K58" s="26"/>
    </row>
    <row r="59" spans="1:21" x14ac:dyDescent="0.3">
      <c r="B59" s="3"/>
      <c r="C59" s="3"/>
      <c r="D59" s="27"/>
      <c r="E59" s="106"/>
      <c r="F59" s="106"/>
      <c r="G59" s="107"/>
      <c r="H59" s="106"/>
      <c r="I59" s="108"/>
      <c r="J59" s="109"/>
      <c r="K59" s="26"/>
    </row>
    <row r="60" spans="1:21" x14ac:dyDescent="0.3">
      <c r="B60" s="3"/>
      <c r="C60" s="3"/>
      <c r="D60" s="27"/>
      <c r="E60" s="106"/>
      <c r="F60" s="106"/>
      <c r="G60" s="107"/>
      <c r="H60" s="106"/>
      <c r="I60" s="108"/>
      <c r="J60" s="109"/>
      <c r="K60" s="26"/>
    </row>
    <row r="61" spans="1:21" x14ac:dyDescent="0.3">
      <c r="B61" s="3"/>
      <c r="C61" s="3"/>
      <c r="D61" s="27"/>
      <c r="E61" s="106"/>
      <c r="F61" s="106"/>
      <c r="G61" s="107"/>
      <c r="H61" s="106"/>
      <c r="I61" s="108"/>
      <c r="J61" s="109"/>
      <c r="K61" s="26"/>
    </row>
    <row r="62" spans="1:21" x14ac:dyDescent="0.3">
      <c r="B62" s="3"/>
      <c r="C62" s="3"/>
      <c r="D62" s="27"/>
      <c r="E62" s="106"/>
      <c r="F62" s="106"/>
      <c r="G62" s="107"/>
      <c r="H62" s="106"/>
      <c r="I62" s="108"/>
      <c r="J62" s="109"/>
      <c r="K62" s="26"/>
    </row>
    <row r="63" spans="1:21" x14ac:dyDescent="0.3">
      <c r="B63" s="3"/>
      <c r="C63" s="3"/>
      <c r="D63" s="27"/>
      <c r="E63" s="106"/>
      <c r="F63" s="106"/>
      <c r="G63" s="107"/>
      <c r="H63" s="106"/>
      <c r="I63" s="108"/>
      <c r="J63" s="109"/>
      <c r="K63" s="26"/>
    </row>
    <row r="64" spans="1:21" x14ac:dyDescent="0.3">
      <c r="B64" s="3"/>
      <c r="C64" s="3"/>
      <c r="D64" s="27"/>
      <c r="E64" s="106"/>
      <c r="F64" s="106"/>
      <c r="G64" s="107"/>
      <c r="H64" s="106"/>
      <c r="I64" s="108"/>
      <c r="J64" s="109"/>
      <c r="K64" s="110"/>
    </row>
    <row r="65" spans="2:11" x14ac:dyDescent="0.3">
      <c r="B65" s="3"/>
      <c r="C65" s="3"/>
      <c r="D65" s="27"/>
      <c r="E65" s="106"/>
      <c r="F65" s="106"/>
      <c r="G65" s="107"/>
      <c r="H65" s="106"/>
      <c r="I65" s="108"/>
      <c r="J65" s="109"/>
      <c r="K65" s="26"/>
    </row>
    <row r="66" spans="2:11" x14ac:dyDescent="0.3">
      <c r="B66" s="3"/>
      <c r="C66" s="3"/>
      <c r="D66" s="27"/>
      <c r="E66" s="106"/>
      <c r="F66" s="106"/>
      <c r="G66" s="107"/>
      <c r="H66" s="106"/>
      <c r="I66" s="108"/>
      <c r="J66" s="109"/>
      <c r="K66" s="26"/>
    </row>
    <row r="67" spans="2:11" x14ac:dyDescent="0.3">
      <c r="B67" s="3"/>
      <c r="C67" s="3"/>
      <c r="D67" s="27"/>
      <c r="E67" s="106"/>
      <c r="F67" s="106"/>
      <c r="G67" s="107"/>
      <c r="H67" s="106"/>
      <c r="I67" s="108"/>
      <c r="J67" s="109"/>
    </row>
    <row r="68" spans="2:11" x14ac:dyDescent="0.3">
      <c r="B68" s="3"/>
      <c r="C68" s="3"/>
      <c r="D68" s="27"/>
      <c r="E68" s="106"/>
      <c r="F68" s="106"/>
      <c r="G68" s="107"/>
      <c r="H68" s="106"/>
      <c r="I68" s="108"/>
      <c r="J68" s="109"/>
    </row>
  </sheetData>
  <mergeCells count="16">
    <mergeCell ref="J29:J30"/>
    <mergeCell ref="K29:K30"/>
    <mergeCell ref="A1:D2"/>
    <mergeCell ref="E1:E2"/>
    <mergeCell ref="F1:F2"/>
    <mergeCell ref="G1:G2"/>
    <mergeCell ref="H1:H2"/>
    <mergeCell ref="I1:I2"/>
    <mergeCell ref="J1:J2"/>
    <mergeCell ref="K1:K2"/>
    <mergeCell ref="A29:D30"/>
    <mergeCell ref="E29:E30"/>
    <mergeCell ref="F29:F30"/>
    <mergeCell ref="G29:G30"/>
    <mergeCell ref="H29:H30"/>
    <mergeCell ref="I29:I30"/>
  </mergeCells>
  <phoneticPr fontId="11" type="noConversion"/>
  <conditionalFormatting sqref="J3:J28">
    <cfRule type="cellIs" dxfId="23" priority="8" operator="between">
      <formula>1</formula>
      <formula>5</formula>
    </cfRule>
  </conditionalFormatting>
  <conditionalFormatting sqref="J31:J50">
    <cfRule type="cellIs" dxfId="22" priority="1" operator="between">
      <formula>1</formula>
      <formula>5</formula>
    </cfRule>
  </conditionalFormatting>
  <conditionalFormatting sqref="J58:J68">
    <cfRule type="cellIs" dxfId="21" priority="2" operator="between">
      <formula>1</formula>
      <formula>5</formula>
    </cfRule>
  </conditionalFormatting>
  <pageMargins left="0.78740157480314965" right="0.59055118110236227" top="0.98425196850393704" bottom="0.52" header="0.51181102362204722" footer="0.8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5" tint="0.39997558519241921"/>
  </sheetPr>
  <dimension ref="A1:U56"/>
  <sheetViews>
    <sheetView topLeftCell="A19" zoomScale="75" zoomScaleNormal="75" zoomScaleSheetLayoutView="75" workbookViewId="0">
      <selection activeCell="D23" sqref="D23"/>
    </sheetView>
  </sheetViews>
  <sheetFormatPr defaultRowHeight="12.75" x14ac:dyDescent="0.2"/>
  <cols>
    <col min="1" max="1" width="7.42578125" style="75" customWidth="1"/>
    <col min="2" max="2" width="13" style="2" customWidth="1"/>
    <col min="3" max="3" width="7.5703125" style="1" customWidth="1"/>
    <col min="4" max="4" width="16.42578125" style="1" customWidth="1"/>
    <col min="5" max="6" width="12.7109375" style="1" customWidth="1"/>
    <col min="7" max="7" width="12.7109375" style="155" customWidth="1"/>
    <col min="8" max="8" width="12.7109375" style="103" customWidth="1"/>
    <col min="9" max="10" width="12.7109375" customWidth="1"/>
    <col min="11" max="11" width="24" customWidth="1"/>
    <col min="12" max="12" width="13.140625" customWidth="1"/>
    <col min="13" max="13" width="13.28515625" customWidth="1"/>
    <col min="16" max="16" width="12" customWidth="1"/>
  </cols>
  <sheetData>
    <row r="1" spans="1:21" ht="20.100000000000001" customHeight="1" x14ac:dyDescent="0.2">
      <c r="A1" s="174" t="s">
        <v>281</v>
      </c>
      <c r="B1" s="174"/>
      <c r="C1" s="174"/>
      <c r="D1" s="185"/>
      <c r="E1" s="164" t="s">
        <v>0</v>
      </c>
      <c r="F1" s="164" t="s">
        <v>1</v>
      </c>
      <c r="G1" s="164" t="s">
        <v>2</v>
      </c>
      <c r="H1" s="164" t="s">
        <v>3</v>
      </c>
      <c r="I1" s="164" t="s">
        <v>4</v>
      </c>
      <c r="J1" s="169" t="s">
        <v>5</v>
      </c>
      <c r="K1" s="183" t="s">
        <v>11</v>
      </c>
    </row>
    <row r="2" spans="1:21" ht="20.100000000000001" customHeight="1" x14ac:dyDescent="0.25">
      <c r="A2" s="174"/>
      <c r="B2" s="174"/>
      <c r="C2" s="174"/>
      <c r="D2" s="185"/>
      <c r="E2" s="187"/>
      <c r="F2" s="187"/>
      <c r="G2" s="187"/>
      <c r="H2" s="187"/>
      <c r="I2" s="187"/>
      <c r="J2" s="187"/>
      <c r="K2" s="184"/>
      <c r="S2" s="54"/>
      <c r="T2" s="54"/>
      <c r="U2" s="105"/>
    </row>
    <row r="3" spans="1:21" ht="20.100000000000001" customHeight="1" x14ac:dyDescent="0.3">
      <c r="A3" s="65">
        <v>111</v>
      </c>
      <c r="B3" s="66" t="s">
        <v>265</v>
      </c>
      <c r="C3" s="66"/>
      <c r="D3" s="66" t="s">
        <v>144</v>
      </c>
      <c r="E3" s="41">
        <v>7.4</v>
      </c>
      <c r="F3" s="41">
        <v>7.8</v>
      </c>
      <c r="G3" s="42">
        <v>8.3000000000000007</v>
      </c>
      <c r="H3" s="41">
        <v>8.1999999999999993</v>
      </c>
      <c r="I3" s="10">
        <f t="shared" ref="I3:I12" si="0">ROUND(SUM(E3:H3),2)</f>
        <v>31.7</v>
      </c>
      <c r="J3" s="12">
        <f>RANK(I3,$I$3:$I$23)</f>
        <v>11</v>
      </c>
      <c r="K3" s="89"/>
      <c r="M3" s="111">
        <v>41662</v>
      </c>
      <c r="N3" s="112">
        <v>10</v>
      </c>
      <c r="S3" s="54"/>
      <c r="T3" s="54"/>
      <c r="U3" s="105"/>
    </row>
    <row r="4" spans="1:21" ht="20.100000000000001" customHeight="1" x14ac:dyDescent="0.3">
      <c r="A4" s="65">
        <v>112</v>
      </c>
      <c r="B4" s="66" t="s">
        <v>266</v>
      </c>
      <c r="C4" s="66"/>
      <c r="D4" s="66" t="s">
        <v>267</v>
      </c>
      <c r="E4" s="41">
        <v>7.4</v>
      </c>
      <c r="F4" s="41">
        <v>6.6</v>
      </c>
      <c r="G4" s="42">
        <v>8.3000000000000007</v>
      </c>
      <c r="H4" s="41">
        <v>8.5</v>
      </c>
      <c r="I4" s="10">
        <f t="shared" si="0"/>
        <v>30.8</v>
      </c>
      <c r="J4" s="12">
        <f t="shared" ref="J4:J23" si="1">RANK(I4,$I$3:$I$23)</f>
        <v>15</v>
      </c>
      <c r="K4" s="89"/>
      <c r="M4" s="111">
        <v>41639</v>
      </c>
      <c r="N4" s="112">
        <v>10</v>
      </c>
      <c r="S4" s="54"/>
      <c r="T4" s="54"/>
      <c r="U4" s="105"/>
    </row>
    <row r="5" spans="1:21" ht="20.100000000000001" customHeight="1" x14ac:dyDescent="0.3">
      <c r="A5" s="65">
        <v>113</v>
      </c>
      <c r="B5" s="66" t="s">
        <v>54</v>
      </c>
      <c r="C5" s="66"/>
      <c r="D5" s="66" t="s">
        <v>37</v>
      </c>
      <c r="E5" s="41">
        <v>8.6999999999999993</v>
      </c>
      <c r="F5" s="41">
        <v>8.1</v>
      </c>
      <c r="G5" s="42">
        <v>9.5</v>
      </c>
      <c r="H5" s="41">
        <v>9.3000000000000007</v>
      </c>
      <c r="I5" s="10">
        <f t="shared" si="0"/>
        <v>35.6</v>
      </c>
      <c r="J5" s="12">
        <f t="shared" si="1"/>
        <v>1</v>
      </c>
      <c r="K5" s="89"/>
      <c r="M5" s="111">
        <v>41538</v>
      </c>
      <c r="N5" s="112">
        <v>10</v>
      </c>
      <c r="O5" s="54"/>
      <c r="S5" s="54"/>
      <c r="T5" s="54"/>
      <c r="U5" s="105"/>
    </row>
    <row r="6" spans="1:21" ht="20.100000000000001" customHeight="1" x14ac:dyDescent="0.3">
      <c r="A6" s="65">
        <v>114</v>
      </c>
      <c r="B6" s="66" t="s">
        <v>95</v>
      </c>
      <c r="C6" s="66"/>
      <c r="D6" s="66" t="s">
        <v>264</v>
      </c>
      <c r="E6" s="41">
        <v>8.1999999999999993</v>
      </c>
      <c r="F6" s="41">
        <v>8</v>
      </c>
      <c r="G6" s="42">
        <v>9</v>
      </c>
      <c r="H6" s="41">
        <v>9.1</v>
      </c>
      <c r="I6" s="10">
        <f t="shared" si="0"/>
        <v>34.299999999999997</v>
      </c>
      <c r="J6" s="12">
        <f t="shared" si="1"/>
        <v>2</v>
      </c>
      <c r="K6" s="89"/>
      <c r="M6" s="111">
        <v>41743</v>
      </c>
      <c r="N6" s="112">
        <v>10</v>
      </c>
      <c r="S6" s="54"/>
      <c r="T6" s="54"/>
      <c r="U6" s="105"/>
    </row>
    <row r="7" spans="1:21" ht="20.100000000000001" customHeight="1" x14ac:dyDescent="0.3">
      <c r="A7" s="65">
        <v>115</v>
      </c>
      <c r="B7" s="66" t="s">
        <v>56</v>
      </c>
      <c r="C7" s="66"/>
      <c r="D7" s="66" t="s">
        <v>57</v>
      </c>
      <c r="E7" s="41">
        <v>7.9</v>
      </c>
      <c r="F7" s="41">
        <v>7.5</v>
      </c>
      <c r="G7" s="42">
        <v>8</v>
      </c>
      <c r="H7" s="41">
        <v>9</v>
      </c>
      <c r="I7" s="10">
        <f t="shared" si="0"/>
        <v>32.4</v>
      </c>
      <c r="J7" s="12">
        <f t="shared" si="1"/>
        <v>8</v>
      </c>
      <c r="K7" s="89"/>
      <c r="M7" s="111">
        <v>41562</v>
      </c>
      <c r="N7" s="112">
        <v>10</v>
      </c>
      <c r="S7" s="54"/>
      <c r="T7" s="54"/>
      <c r="U7" s="105"/>
    </row>
    <row r="8" spans="1:21" ht="20.100000000000001" customHeight="1" x14ac:dyDescent="0.3">
      <c r="A8" s="65">
        <v>116</v>
      </c>
      <c r="B8" s="66" t="s">
        <v>55</v>
      </c>
      <c r="C8" s="66"/>
      <c r="D8" s="66" t="s">
        <v>19</v>
      </c>
      <c r="E8" s="41"/>
      <c r="F8" s="41"/>
      <c r="G8" s="42"/>
      <c r="H8" s="41"/>
      <c r="I8" s="10">
        <f t="shared" si="0"/>
        <v>0</v>
      </c>
      <c r="J8" s="12">
        <f t="shared" si="1"/>
        <v>18</v>
      </c>
      <c r="K8" s="89"/>
      <c r="M8" s="111">
        <v>41572</v>
      </c>
      <c r="N8" s="112">
        <v>10</v>
      </c>
      <c r="S8" s="54"/>
      <c r="T8" s="54"/>
      <c r="U8" s="105"/>
    </row>
    <row r="9" spans="1:21" ht="20.100000000000001" customHeight="1" x14ac:dyDescent="0.3">
      <c r="A9" s="65">
        <v>117</v>
      </c>
      <c r="B9" s="66" t="s">
        <v>64</v>
      </c>
      <c r="C9" s="66"/>
      <c r="D9" s="66" t="s">
        <v>65</v>
      </c>
      <c r="E9" s="41">
        <v>7.2</v>
      </c>
      <c r="F9" s="41">
        <v>6</v>
      </c>
      <c r="G9" s="42">
        <v>7.8</v>
      </c>
      <c r="H9" s="41">
        <v>7.8</v>
      </c>
      <c r="I9" s="10">
        <f t="shared" si="0"/>
        <v>28.8</v>
      </c>
      <c r="J9" s="12">
        <f t="shared" si="1"/>
        <v>17</v>
      </c>
      <c r="K9" s="89"/>
      <c r="M9" s="111">
        <v>41508</v>
      </c>
      <c r="N9" s="112">
        <v>10</v>
      </c>
      <c r="S9" s="54"/>
      <c r="T9" s="54"/>
      <c r="U9" s="105"/>
    </row>
    <row r="10" spans="1:21" ht="20.100000000000001" customHeight="1" x14ac:dyDescent="0.3">
      <c r="A10" s="65">
        <v>118</v>
      </c>
      <c r="B10" s="66" t="s">
        <v>72</v>
      </c>
      <c r="C10" s="66"/>
      <c r="D10" s="66" t="s">
        <v>73</v>
      </c>
      <c r="E10" s="41">
        <v>8.3000000000000007</v>
      </c>
      <c r="F10" s="41">
        <v>7.7</v>
      </c>
      <c r="G10" s="42">
        <v>8.1999999999999993</v>
      </c>
      <c r="H10" s="41">
        <v>8.6999999999999993</v>
      </c>
      <c r="I10" s="10">
        <f t="shared" si="0"/>
        <v>32.9</v>
      </c>
      <c r="J10" s="12">
        <f t="shared" si="1"/>
        <v>7</v>
      </c>
      <c r="K10" s="89"/>
      <c r="M10" s="111">
        <v>41260</v>
      </c>
      <c r="N10" s="112">
        <v>11</v>
      </c>
      <c r="S10" s="54"/>
      <c r="T10" s="54"/>
      <c r="U10" s="105"/>
    </row>
    <row r="11" spans="1:21" ht="20.100000000000001" customHeight="1" x14ac:dyDescent="0.3">
      <c r="A11" s="78">
        <v>119</v>
      </c>
      <c r="B11" s="76" t="s">
        <v>270</v>
      </c>
      <c r="C11" s="76"/>
      <c r="D11" s="76" t="s">
        <v>271</v>
      </c>
      <c r="E11" s="41">
        <v>9.3000000000000007</v>
      </c>
      <c r="F11" s="41">
        <v>6.8</v>
      </c>
      <c r="G11" s="42">
        <v>8.5</v>
      </c>
      <c r="H11" s="41">
        <v>9</v>
      </c>
      <c r="I11" s="10">
        <f t="shared" si="0"/>
        <v>33.6</v>
      </c>
      <c r="J11" s="12">
        <f t="shared" si="1"/>
        <v>4</v>
      </c>
      <c r="K11" s="89"/>
      <c r="M11" s="111">
        <v>41423</v>
      </c>
      <c r="N11" s="112">
        <v>10</v>
      </c>
      <c r="P11" s="102"/>
      <c r="Q11" s="103"/>
      <c r="S11" s="54"/>
      <c r="T11" s="54"/>
      <c r="U11" s="105"/>
    </row>
    <row r="12" spans="1:21" ht="20.100000000000001" customHeight="1" x14ac:dyDescent="0.3">
      <c r="A12" s="78">
        <v>120</v>
      </c>
      <c r="B12" s="76" t="s">
        <v>74</v>
      </c>
      <c r="C12" s="76"/>
      <c r="D12" s="76" t="s">
        <v>75</v>
      </c>
      <c r="E12" s="41">
        <v>9.8000000000000007</v>
      </c>
      <c r="F12" s="41">
        <v>6.9</v>
      </c>
      <c r="G12" s="42">
        <v>9</v>
      </c>
      <c r="H12" s="41">
        <v>8.5</v>
      </c>
      <c r="I12" s="10">
        <f t="shared" si="0"/>
        <v>34.200000000000003</v>
      </c>
      <c r="J12" s="12">
        <f t="shared" si="1"/>
        <v>3</v>
      </c>
      <c r="K12" s="89"/>
      <c r="M12" s="111">
        <v>41173</v>
      </c>
      <c r="N12" s="112">
        <v>11</v>
      </c>
      <c r="S12" s="3"/>
      <c r="T12" s="3"/>
      <c r="U12" s="27"/>
    </row>
    <row r="13" spans="1:21" ht="20.100000000000001" customHeight="1" x14ac:dyDescent="0.3">
      <c r="A13" s="78">
        <v>121</v>
      </c>
      <c r="B13" s="76" t="s">
        <v>272</v>
      </c>
      <c r="C13" s="76" t="s">
        <v>44</v>
      </c>
      <c r="D13" s="76" t="s">
        <v>273</v>
      </c>
      <c r="E13" s="41">
        <v>7.8</v>
      </c>
      <c r="F13" s="41">
        <v>6.5</v>
      </c>
      <c r="G13" s="42">
        <v>8</v>
      </c>
      <c r="H13" s="41">
        <v>9</v>
      </c>
      <c r="I13" s="10">
        <f t="shared" ref="I13:I23" si="2">ROUND(SUM(E13:H13),2)</f>
        <v>31.3</v>
      </c>
      <c r="J13" s="12">
        <f t="shared" si="1"/>
        <v>14</v>
      </c>
      <c r="K13" s="61"/>
      <c r="M13" s="111">
        <v>41679</v>
      </c>
      <c r="N13" s="112">
        <v>10</v>
      </c>
      <c r="S13" s="3"/>
      <c r="T13" s="3"/>
      <c r="U13" s="27"/>
    </row>
    <row r="14" spans="1:21" ht="20.100000000000001" customHeight="1" x14ac:dyDescent="0.3">
      <c r="A14" s="78">
        <v>122</v>
      </c>
      <c r="B14" s="76" t="s">
        <v>68</v>
      </c>
      <c r="C14" s="76"/>
      <c r="D14" s="76" t="s">
        <v>69</v>
      </c>
      <c r="E14" s="41">
        <v>8.3000000000000007</v>
      </c>
      <c r="F14" s="41">
        <v>6.8</v>
      </c>
      <c r="G14" s="42">
        <v>8.3000000000000007</v>
      </c>
      <c r="H14" s="41">
        <v>8.6999999999999993</v>
      </c>
      <c r="I14" s="10">
        <f t="shared" si="2"/>
        <v>32.1</v>
      </c>
      <c r="J14" s="12">
        <f t="shared" si="1"/>
        <v>9</v>
      </c>
      <c r="K14" s="61"/>
      <c r="M14" s="111">
        <v>41455</v>
      </c>
      <c r="N14" s="112">
        <v>10</v>
      </c>
      <c r="P14" s="102"/>
      <c r="Q14" s="103"/>
      <c r="S14" s="3"/>
      <c r="T14" s="3"/>
      <c r="U14" s="27"/>
    </row>
    <row r="15" spans="1:21" ht="20.100000000000001" customHeight="1" x14ac:dyDescent="0.3">
      <c r="A15" s="78">
        <v>123</v>
      </c>
      <c r="B15" s="76" t="s">
        <v>43</v>
      </c>
      <c r="C15" s="76"/>
      <c r="D15" s="76" t="s">
        <v>274</v>
      </c>
      <c r="E15" s="41"/>
      <c r="F15" s="41"/>
      <c r="G15" s="42"/>
      <c r="H15" s="41"/>
      <c r="I15" s="10">
        <f t="shared" si="2"/>
        <v>0</v>
      </c>
      <c r="J15" s="12">
        <f t="shared" si="1"/>
        <v>18</v>
      </c>
      <c r="K15" s="61"/>
      <c r="M15" s="111">
        <v>41257</v>
      </c>
      <c r="N15" s="112">
        <v>11</v>
      </c>
      <c r="S15" s="3"/>
      <c r="T15" s="3"/>
      <c r="U15" s="27"/>
    </row>
    <row r="16" spans="1:21" ht="20.100000000000001" customHeight="1" x14ac:dyDescent="0.3">
      <c r="A16" s="78">
        <v>124</v>
      </c>
      <c r="B16" s="76" t="s">
        <v>62</v>
      </c>
      <c r="C16" s="76"/>
      <c r="D16" s="76" t="s">
        <v>22</v>
      </c>
      <c r="E16" s="41">
        <v>7.9</v>
      </c>
      <c r="F16" s="41">
        <v>7.7</v>
      </c>
      <c r="G16" s="42">
        <v>9</v>
      </c>
      <c r="H16" s="41">
        <v>8.5</v>
      </c>
      <c r="I16" s="10">
        <f t="shared" si="2"/>
        <v>33.1</v>
      </c>
      <c r="J16" s="12">
        <f t="shared" si="1"/>
        <v>6</v>
      </c>
      <c r="K16" s="61"/>
      <c r="M16" s="111">
        <v>41674</v>
      </c>
      <c r="N16" s="112">
        <v>10</v>
      </c>
      <c r="S16" s="3"/>
      <c r="T16" s="3"/>
      <c r="U16" s="27"/>
    </row>
    <row r="17" spans="1:21" ht="20.100000000000001" customHeight="1" x14ac:dyDescent="0.3">
      <c r="A17" s="78">
        <v>125</v>
      </c>
      <c r="B17" s="76" t="s">
        <v>60</v>
      </c>
      <c r="C17" s="76"/>
      <c r="D17" s="76" t="s">
        <v>71</v>
      </c>
      <c r="E17" s="41">
        <v>8.1999999999999993</v>
      </c>
      <c r="F17" s="41">
        <v>6.5</v>
      </c>
      <c r="G17" s="42">
        <v>8</v>
      </c>
      <c r="H17" s="41">
        <v>9.1</v>
      </c>
      <c r="I17" s="10">
        <f t="shared" si="2"/>
        <v>31.8</v>
      </c>
      <c r="J17" s="12">
        <f t="shared" si="1"/>
        <v>10</v>
      </c>
      <c r="K17" s="61"/>
      <c r="M17" s="111">
        <v>41469</v>
      </c>
      <c r="N17" s="112">
        <v>10</v>
      </c>
      <c r="S17" s="3"/>
      <c r="T17" s="3"/>
      <c r="U17" s="27"/>
    </row>
    <row r="18" spans="1:21" ht="20.100000000000001" customHeight="1" x14ac:dyDescent="0.3">
      <c r="A18" s="78">
        <v>126</v>
      </c>
      <c r="B18" s="76" t="s">
        <v>89</v>
      </c>
      <c r="C18" s="76" t="s">
        <v>26</v>
      </c>
      <c r="D18" s="76" t="s">
        <v>42</v>
      </c>
      <c r="E18" s="41">
        <v>7.3</v>
      </c>
      <c r="F18" s="41">
        <v>7.1</v>
      </c>
      <c r="G18" s="42">
        <v>7.8</v>
      </c>
      <c r="H18" s="41">
        <v>8.1999999999999993</v>
      </c>
      <c r="I18" s="10">
        <f t="shared" si="2"/>
        <v>30.4</v>
      </c>
      <c r="J18" s="12">
        <f t="shared" si="1"/>
        <v>16</v>
      </c>
      <c r="K18" s="61"/>
      <c r="M18" s="111">
        <v>41212</v>
      </c>
      <c r="N18" s="112">
        <v>11</v>
      </c>
      <c r="S18" s="3"/>
      <c r="T18" s="3"/>
      <c r="U18" s="27"/>
    </row>
    <row r="19" spans="1:21" ht="20.100000000000001" customHeight="1" x14ac:dyDescent="0.3">
      <c r="A19" s="68">
        <v>127</v>
      </c>
      <c r="B19" s="69" t="s">
        <v>76</v>
      </c>
      <c r="C19" s="69"/>
      <c r="D19" s="69" t="s">
        <v>87</v>
      </c>
      <c r="E19" s="41"/>
      <c r="F19" s="41"/>
      <c r="G19" s="42"/>
      <c r="H19" s="41"/>
      <c r="I19" s="10">
        <f t="shared" si="2"/>
        <v>0</v>
      </c>
      <c r="J19" s="12">
        <f t="shared" si="1"/>
        <v>18</v>
      </c>
      <c r="K19" s="61"/>
      <c r="M19" s="111">
        <v>41175</v>
      </c>
      <c r="N19" s="112">
        <v>11</v>
      </c>
      <c r="P19" s="102"/>
      <c r="Q19" s="103"/>
      <c r="S19" s="3"/>
      <c r="T19" s="3"/>
      <c r="U19" s="27"/>
    </row>
    <row r="20" spans="1:21" ht="20.100000000000001" customHeight="1" x14ac:dyDescent="0.3">
      <c r="A20" s="68">
        <v>128</v>
      </c>
      <c r="B20" s="69" t="s">
        <v>38</v>
      </c>
      <c r="C20" s="69"/>
      <c r="D20" s="69" t="s">
        <v>77</v>
      </c>
      <c r="E20" s="41">
        <v>8</v>
      </c>
      <c r="F20" s="41">
        <v>7.8</v>
      </c>
      <c r="G20" s="42">
        <v>8.1999999999999993</v>
      </c>
      <c r="H20" s="41">
        <v>7.7</v>
      </c>
      <c r="I20" s="10">
        <f t="shared" si="2"/>
        <v>31.7</v>
      </c>
      <c r="J20" s="12">
        <f t="shared" si="1"/>
        <v>11</v>
      </c>
      <c r="K20" s="61"/>
      <c r="M20" s="111">
        <v>41074</v>
      </c>
      <c r="N20" s="112">
        <v>11</v>
      </c>
      <c r="S20" s="3"/>
      <c r="T20" s="3"/>
      <c r="U20" s="27"/>
    </row>
    <row r="21" spans="1:21" ht="20.100000000000001" customHeight="1" x14ac:dyDescent="0.3">
      <c r="A21" s="68">
        <v>129</v>
      </c>
      <c r="B21" s="69" t="s">
        <v>43</v>
      </c>
      <c r="C21" s="69" t="s">
        <v>44</v>
      </c>
      <c r="D21" s="69" t="s">
        <v>80</v>
      </c>
      <c r="E21" s="41">
        <v>7.1</v>
      </c>
      <c r="F21" s="41">
        <v>7.8</v>
      </c>
      <c r="G21" s="42">
        <v>8.4</v>
      </c>
      <c r="H21" s="41">
        <v>8.4</v>
      </c>
      <c r="I21" s="10">
        <f t="shared" si="2"/>
        <v>31.7</v>
      </c>
      <c r="J21" s="12">
        <f t="shared" si="1"/>
        <v>11</v>
      </c>
      <c r="K21" s="40"/>
      <c r="M21" s="111">
        <v>41051</v>
      </c>
      <c r="N21" s="112">
        <v>11</v>
      </c>
      <c r="S21" s="3"/>
      <c r="T21" s="3"/>
      <c r="U21" s="27"/>
    </row>
    <row r="22" spans="1:21" ht="20.100000000000001" customHeight="1" x14ac:dyDescent="0.3">
      <c r="A22" s="68">
        <v>130</v>
      </c>
      <c r="B22" s="69" t="s">
        <v>25</v>
      </c>
      <c r="C22" s="69"/>
      <c r="D22" s="69" t="s">
        <v>279</v>
      </c>
      <c r="E22" s="41"/>
      <c r="F22" s="41"/>
      <c r="G22" s="42"/>
      <c r="H22" s="41"/>
      <c r="I22" s="10">
        <f t="shared" si="2"/>
        <v>0</v>
      </c>
      <c r="J22" s="12">
        <f t="shared" si="1"/>
        <v>18</v>
      </c>
      <c r="K22" s="61"/>
      <c r="M22" s="111">
        <v>41209</v>
      </c>
      <c r="N22" s="112">
        <v>11</v>
      </c>
      <c r="S22" s="3"/>
      <c r="T22" s="3"/>
      <c r="U22" s="27"/>
    </row>
    <row r="23" spans="1:21" ht="20.100000000000001" customHeight="1" x14ac:dyDescent="0.3">
      <c r="A23" s="68">
        <v>131</v>
      </c>
      <c r="B23" s="69" t="s">
        <v>41</v>
      </c>
      <c r="C23" s="69"/>
      <c r="D23" s="69" t="s">
        <v>280</v>
      </c>
      <c r="E23" s="41">
        <v>8.1</v>
      </c>
      <c r="F23" s="41">
        <v>8.1</v>
      </c>
      <c r="G23" s="42">
        <v>8.6999999999999993</v>
      </c>
      <c r="H23" s="41">
        <v>8.4</v>
      </c>
      <c r="I23" s="10">
        <f t="shared" si="2"/>
        <v>33.299999999999997</v>
      </c>
      <c r="J23" s="12">
        <f t="shared" si="1"/>
        <v>5</v>
      </c>
      <c r="K23" s="61"/>
      <c r="M23" s="111">
        <v>41153</v>
      </c>
      <c r="N23" s="112">
        <v>11</v>
      </c>
      <c r="S23" s="3"/>
      <c r="T23" s="3"/>
      <c r="U23" s="27"/>
    </row>
    <row r="24" spans="1:21" ht="20.100000000000001" customHeight="1" x14ac:dyDescent="0.25">
      <c r="A24" s="174" t="s">
        <v>88</v>
      </c>
      <c r="B24" s="174"/>
      <c r="C24" s="174"/>
      <c r="D24" s="185"/>
      <c r="E24" s="164" t="s">
        <v>0</v>
      </c>
      <c r="F24" s="164" t="s">
        <v>1</v>
      </c>
      <c r="G24" s="164" t="s">
        <v>2</v>
      </c>
      <c r="H24" s="164" t="s">
        <v>3</v>
      </c>
      <c r="I24" s="164" t="s">
        <v>4</v>
      </c>
      <c r="J24" s="169" t="s">
        <v>5</v>
      </c>
      <c r="K24" s="183" t="s">
        <v>8</v>
      </c>
      <c r="S24" s="54"/>
      <c r="T24" s="54"/>
      <c r="U24" s="105"/>
    </row>
    <row r="25" spans="1:21" ht="20.100000000000001" customHeight="1" x14ac:dyDescent="0.25">
      <c r="A25" s="174"/>
      <c r="B25" s="174"/>
      <c r="C25" s="174"/>
      <c r="D25" s="185"/>
      <c r="E25" s="186"/>
      <c r="F25" s="186"/>
      <c r="G25" s="186"/>
      <c r="H25" s="186"/>
      <c r="I25" s="186"/>
      <c r="J25" s="186"/>
      <c r="K25" s="184"/>
      <c r="S25" s="54"/>
      <c r="T25" s="54"/>
      <c r="U25" s="105"/>
    </row>
    <row r="26" spans="1:21" ht="20.100000000000001" customHeight="1" x14ac:dyDescent="0.3">
      <c r="A26" s="68">
        <v>132</v>
      </c>
      <c r="B26" s="69" t="s">
        <v>36</v>
      </c>
      <c r="C26" s="69" t="s">
        <v>26</v>
      </c>
      <c r="D26" s="69" t="s">
        <v>79</v>
      </c>
      <c r="E26" s="41">
        <v>8.3000000000000007</v>
      </c>
      <c r="F26" s="41">
        <v>6</v>
      </c>
      <c r="G26" s="42">
        <v>8.5</v>
      </c>
      <c r="H26" s="41">
        <v>8.6999999999999993</v>
      </c>
      <c r="I26" s="10">
        <f t="shared" ref="I26:I34" si="3">ROUND(SUM(E26:H26),2)</f>
        <v>31.5</v>
      </c>
      <c r="J26" s="12">
        <f>RANK(I26,$I$26:$I$34)</f>
        <v>7</v>
      </c>
      <c r="K26" s="35"/>
      <c r="M26" s="111">
        <v>40946</v>
      </c>
      <c r="N26" s="112">
        <v>12</v>
      </c>
      <c r="S26" s="54"/>
      <c r="T26" s="54"/>
      <c r="U26" s="105"/>
    </row>
    <row r="27" spans="1:21" ht="20.100000000000001" customHeight="1" x14ac:dyDescent="0.3">
      <c r="A27" s="68">
        <v>133</v>
      </c>
      <c r="B27" s="69" t="s">
        <v>277</v>
      </c>
      <c r="C27" s="69"/>
      <c r="D27" s="69" t="s">
        <v>278</v>
      </c>
      <c r="E27" s="41">
        <v>8.1</v>
      </c>
      <c r="F27" s="41">
        <v>8.8000000000000007</v>
      </c>
      <c r="G27" s="42">
        <v>8.9</v>
      </c>
      <c r="H27" s="41">
        <v>9.3000000000000007</v>
      </c>
      <c r="I27" s="10">
        <f t="shared" si="3"/>
        <v>35.1</v>
      </c>
      <c r="J27" s="12">
        <f t="shared" ref="J27:J34" si="4">RANK(I27,$I$26:$I$34)</f>
        <v>1</v>
      </c>
      <c r="K27" s="35"/>
      <c r="M27" s="111">
        <v>40807</v>
      </c>
      <c r="N27" s="112">
        <v>12</v>
      </c>
      <c r="S27" s="54"/>
      <c r="T27" s="54"/>
      <c r="U27" s="105"/>
    </row>
    <row r="28" spans="1:21" ht="20.100000000000001" customHeight="1" x14ac:dyDescent="0.3">
      <c r="A28" s="82">
        <v>134</v>
      </c>
      <c r="B28" s="83" t="s">
        <v>23</v>
      </c>
      <c r="C28" s="83"/>
      <c r="D28" s="83" t="s">
        <v>78</v>
      </c>
      <c r="E28" s="41">
        <v>7.8</v>
      </c>
      <c r="F28" s="41">
        <v>7.5</v>
      </c>
      <c r="G28" s="42">
        <v>9.5</v>
      </c>
      <c r="H28" s="41">
        <v>8.6999999999999993</v>
      </c>
      <c r="I28" s="10">
        <f t="shared" si="3"/>
        <v>33.5</v>
      </c>
      <c r="J28" s="12">
        <f t="shared" si="4"/>
        <v>5</v>
      </c>
      <c r="K28" s="35"/>
      <c r="M28" s="111">
        <v>40823</v>
      </c>
      <c r="N28" s="112">
        <v>12</v>
      </c>
      <c r="S28" s="54"/>
      <c r="T28" s="54"/>
      <c r="U28" s="105"/>
    </row>
    <row r="29" spans="1:21" ht="20.100000000000001" customHeight="1" x14ac:dyDescent="0.3">
      <c r="A29" s="82">
        <v>135</v>
      </c>
      <c r="B29" s="83" t="s">
        <v>275</v>
      </c>
      <c r="C29" s="83"/>
      <c r="D29" s="83" t="s">
        <v>276</v>
      </c>
      <c r="E29" s="41">
        <v>7.5</v>
      </c>
      <c r="F29" s="41">
        <v>8</v>
      </c>
      <c r="G29" s="42">
        <v>8.5</v>
      </c>
      <c r="H29" s="41">
        <v>7.6</v>
      </c>
      <c r="I29" s="10">
        <f t="shared" si="3"/>
        <v>31.6</v>
      </c>
      <c r="J29" s="12">
        <f t="shared" si="4"/>
        <v>6</v>
      </c>
      <c r="K29" s="40"/>
      <c r="M29" s="111">
        <v>40597</v>
      </c>
      <c r="N29" s="112">
        <v>13</v>
      </c>
      <c r="S29" s="54"/>
      <c r="T29" s="54"/>
      <c r="U29" s="105"/>
    </row>
    <row r="30" spans="1:21" ht="20.100000000000001" customHeight="1" x14ac:dyDescent="0.3">
      <c r="A30" s="82">
        <v>136</v>
      </c>
      <c r="B30" s="83" t="s">
        <v>86</v>
      </c>
      <c r="C30" s="83"/>
      <c r="D30" s="83" t="s">
        <v>87</v>
      </c>
      <c r="E30" s="41"/>
      <c r="F30" s="41"/>
      <c r="G30" s="42"/>
      <c r="H30" s="41"/>
      <c r="I30" s="10">
        <f t="shared" si="3"/>
        <v>0</v>
      </c>
      <c r="J30" s="12">
        <f t="shared" si="4"/>
        <v>8</v>
      </c>
      <c r="K30" s="35"/>
      <c r="M30" s="111">
        <v>40392</v>
      </c>
      <c r="N30" s="112">
        <v>13</v>
      </c>
    </row>
    <row r="31" spans="1:21" ht="20.100000000000001" customHeight="1" x14ac:dyDescent="0.3">
      <c r="A31" s="82">
        <v>137</v>
      </c>
      <c r="B31" s="83" t="s">
        <v>83</v>
      </c>
      <c r="C31" s="83"/>
      <c r="D31" s="83" t="s">
        <v>84</v>
      </c>
      <c r="E31" s="41">
        <v>7.5</v>
      </c>
      <c r="F31" s="41">
        <v>8.6</v>
      </c>
      <c r="G31" s="42">
        <v>9</v>
      </c>
      <c r="H31" s="41">
        <v>9</v>
      </c>
      <c r="I31" s="10">
        <f t="shared" si="3"/>
        <v>34.1</v>
      </c>
      <c r="J31" s="12">
        <f t="shared" si="4"/>
        <v>4</v>
      </c>
      <c r="K31" s="35"/>
      <c r="M31" s="111">
        <v>40591</v>
      </c>
      <c r="N31" s="112">
        <v>13</v>
      </c>
    </row>
    <row r="32" spans="1:21" ht="20.100000000000001" customHeight="1" x14ac:dyDescent="0.3">
      <c r="A32" s="82">
        <v>138</v>
      </c>
      <c r="B32" s="83" t="s">
        <v>45</v>
      </c>
      <c r="C32" s="83"/>
      <c r="D32" s="83" t="s">
        <v>85</v>
      </c>
      <c r="E32" s="41">
        <v>8.4</v>
      </c>
      <c r="F32" s="42">
        <v>7.7</v>
      </c>
      <c r="G32" s="147">
        <v>9.5</v>
      </c>
      <c r="H32" s="41">
        <v>8.6999999999999993</v>
      </c>
      <c r="I32" s="10">
        <f t="shared" si="3"/>
        <v>34.299999999999997</v>
      </c>
      <c r="J32" s="12">
        <f t="shared" si="4"/>
        <v>3</v>
      </c>
      <c r="K32" s="35"/>
      <c r="M32" s="111">
        <v>39674</v>
      </c>
      <c r="N32" s="112">
        <v>15</v>
      </c>
      <c r="P32" s="54"/>
      <c r="Q32" s="54"/>
      <c r="R32" s="54"/>
    </row>
    <row r="33" spans="1:18" ht="20.100000000000001" customHeight="1" x14ac:dyDescent="0.3">
      <c r="A33" s="82">
        <v>139</v>
      </c>
      <c r="B33" s="83" t="s">
        <v>61</v>
      </c>
      <c r="C33" s="83"/>
      <c r="D33" s="83" t="s">
        <v>75</v>
      </c>
      <c r="E33" s="41">
        <v>8.6</v>
      </c>
      <c r="F33" s="42">
        <v>8.1999999999999993</v>
      </c>
      <c r="G33" s="147">
        <v>9.3000000000000007</v>
      </c>
      <c r="H33" s="36">
        <v>8.6999999999999993</v>
      </c>
      <c r="I33" s="10">
        <f t="shared" si="3"/>
        <v>34.799999999999997</v>
      </c>
      <c r="J33" s="12">
        <f t="shared" si="4"/>
        <v>2</v>
      </c>
      <c r="K33" s="35"/>
      <c r="M33" s="111">
        <v>40640</v>
      </c>
      <c r="N33" s="112">
        <v>12</v>
      </c>
    </row>
    <row r="34" spans="1:18" ht="20.100000000000001" customHeight="1" x14ac:dyDescent="0.3">
      <c r="A34" s="82">
        <v>140</v>
      </c>
      <c r="B34" s="83" t="s">
        <v>81</v>
      </c>
      <c r="C34" s="83"/>
      <c r="D34" s="83" t="s">
        <v>82</v>
      </c>
      <c r="E34" s="41"/>
      <c r="F34" s="42"/>
      <c r="G34" s="154"/>
      <c r="H34" s="112"/>
      <c r="I34" s="10">
        <f t="shared" si="3"/>
        <v>0</v>
      </c>
      <c r="J34" s="12">
        <f t="shared" si="4"/>
        <v>8</v>
      </c>
      <c r="K34" s="35"/>
      <c r="M34" s="111">
        <v>40282</v>
      </c>
      <c r="N34" s="112">
        <v>13</v>
      </c>
      <c r="P34" s="54"/>
      <c r="Q34" s="54"/>
      <c r="R34" s="54"/>
    </row>
    <row r="39" spans="1:18" ht="20.25" customHeight="1" x14ac:dyDescent="0.2"/>
    <row r="40" spans="1:18" ht="21" customHeight="1" x14ac:dyDescent="0.2"/>
    <row r="46" spans="1:18" ht="20.100000000000001" customHeight="1" x14ac:dyDescent="0.2"/>
    <row r="47" spans="1:18" ht="20.100000000000001" customHeight="1" x14ac:dyDescent="0.2"/>
    <row r="52" spans="1:17" x14ac:dyDescent="0.2">
      <c r="P52" s="102"/>
      <c r="Q52" s="103"/>
    </row>
    <row r="55" spans="1:17" ht="20.25" x14ac:dyDescent="0.3">
      <c r="A55" s="26"/>
      <c r="B55" s="54"/>
      <c r="C55" s="55"/>
      <c r="D55" s="55"/>
      <c r="E55" s="53"/>
      <c r="F55" s="53"/>
      <c r="G55" s="53"/>
      <c r="H55" s="53"/>
      <c r="I55" s="53"/>
      <c r="J55" s="56"/>
    </row>
    <row r="56" spans="1:17" ht="20.25" x14ac:dyDescent="0.3">
      <c r="A56" s="26"/>
      <c r="B56" s="57"/>
    </row>
  </sheetData>
  <mergeCells count="16">
    <mergeCell ref="A1:D2"/>
    <mergeCell ref="K1:K2"/>
    <mergeCell ref="E1:E2"/>
    <mergeCell ref="F1:F2"/>
    <mergeCell ref="G1:G2"/>
    <mergeCell ref="H1:H2"/>
    <mergeCell ref="J1:J2"/>
    <mergeCell ref="I1:I2"/>
    <mergeCell ref="K24:K25"/>
    <mergeCell ref="A24:D25"/>
    <mergeCell ref="E24:E25"/>
    <mergeCell ref="F24:F25"/>
    <mergeCell ref="G24:G25"/>
    <mergeCell ref="H24:H25"/>
    <mergeCell ref="I24:I25"/>
    <mergeCell ref="J24:J25"/>
  </mergeCells>
  <phoneticPr fontId="3" type="noConversion"/>
  <conditionalFormatting sqref="J3:J23">
    <cfRule type="cellIs" dxfId="20" priority="12" operator="between">
      <formula>1</formula>
      <formula>5</formula>
    </cfRule>
  </conditionalFormatting>
  <conditionalFormatting sqref="J26:J34">
    <cfRule type="cellIs" dxfId="19" priority="11" operator="between">
      <formula>1</formula>
      <formula>3</formula>
    </cfRule>
  </conditionalFormatting>
  <conditionalFormatting sqref="J55">
    <cfRule type="cellIs" dxfId="18" priority="16" operator="between">
      <formula>1</formula>
      <formula>5</formula>
    </cfRule>
  </conditionalFormatting>
  <pageMargins left="0.74803149606299213" right="0.74803149606299213" top="0.26" bottom="0.28999999999999998" header="0.28999999999999998" footer="0.25"/>
  <pageSetup paperSize="9" scale="75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Q60"/>
  <sheetViews>
    <sheetView topLeftCell="A44" zoomScale="75" zoomScaleNormal="75" workbookViewId="0">
      <selection activeCell="J34" sqref="J34"/>
    </sheetView>
  </sheetViews>
  <sheetFormatPr defaultColWidth="9.140625" defaultRowHeight="20.25" x14ac:dyDescent="0.3"/>
  <cols>
    <col min="1" max="1" width="7.7109375" style="26" customWidth="1"/>
    <col min="2" max="2" width="12.28515625" style="3" customWidth="1"/>
    <col min="3" max="3" width="7.7109375" style="3" customWidth="1"/>
    <col min="4" max="4" width="21.28515625" style="3" customWidth="1"/>
    <col min="5" max="6" width="15" style="25" customWidth="1"/>
    <col min="7" max="7" width="14.42578125" style="25" customWidth="1"/>
    <col min="8" max="8" width="14.140625" style="25" customWidth="1"/>
    <col min="9" max="10" width="10.7109375" style="3" customWidth="1"/>
    <col min="11" max="11" width="42.5703125" style="3" customWidth="1"/>
    <col min="12" max="12" width="9.140625" style="3"/>
    <col min="13" max="13" width="12" style="3" customWidth="1"/>
    <col min="14" max="14" width="8.85546875" style="3" customWidth="1"/>
    <col min="15" max="15" width="15.42578125" style="3" customWidth="1"/>
    <col min="16" max="16" width="12" style="3" customWidth="1"/>
    <col min="17" max="16384" width="9.140625" style="3"/>
  </cols>
  <sheetData>
    <row r="1" spans="1:15" x14ac:dyDescent="0.3">
      <c r="A1" s="68">
        <v>149</v>
      </c>
      <c r="B1" s="69" t="s">
        <v>421</v>
      </c>
      <c r="C1" s="69"/>
      <c r="D1" s="69" t="s">
        <v>108</v>
      </c>
      <c r="E1" s="36">
        <v>8.3000000000000007</v>
      </c>
      <c r="F1" s="36">
        <v>8.1999999999999993</v>
      </c>
      <c r="G1" s="36">
        <v>8</v>
      </c>
      <c r="H1" s="36">
        <v>7</v>
      </c>
      <c r="I1" s="10">
        <f t="shared" ref="I1:I2" si="0">ROUND(SUM(E1:H1),2)</f>
        <v>31.5</v>
      </c>
      <c r="J1" s="21"/>
      <c r="K1" s="21" t="s">
        <v>420</v>
      </c>
    </row>
    <row r="2" spans="1:15" x14ac:dyDescent="0.3">
      <c r="A2" s="68">
        <v>150</v>
      </c>
      <c r="B2" s="69" t="s">
        <v>422</v>
      </c>
      <c r="C2" s="69"/>
      <c r="D2" s="69" t="s">
        <v>423</v>
      </c>
      <c r="E2" s="36">
        <v>7.3</v>
      </c>
      <c r="F2" s="36">
        <v>8</v>
      </c>
      <c r="G2" s="36">
        <v>7.5</v>
      </c>
      <c r="H2" s="36">
        <v>7</v>
      </c>
      <c r="I2" s="10">
        <f t="shared" si="0"/>
        <v>29.8</v>
      </c>
      <c r="J2" s="21"/>
      <c r="K2" s="21" t="s">
        <v>420</v>
      </c>
    </row>
    <row r="3" spans="1:15" ht="20.25" customHeight="1" x14ac:dyDescent="0.3">
      <c r="A3" s="189" t="s">
        <v>207</v>
      </c>
      <c r="B3" s="190"/>
      <c r="C3" s="190"/>
      <c r="D3" s="191"/>
      <c r="E3" s="164" t="s">
        <v>0</v>
      </c>
      <c r="F3" s="164" t="s">
        <v>1</v>
      </c>
      <c r="G3" s="164" t="s">
        <v>2</v>
      </c>
      <c r="H3" s="164" t="s">
        <v>3</v>
      </c>
      <c r="I3" s="164" t="s">
        <v>4</v>
      </c>
      <c r="J3" s="169" t="s">
        <v>5</v>
      </c>
      <c r="K3" s="183" t="s">
        <v>8</v>
      </c>
    </row>
    <row r="4" spans="1:15" ht="20.25" customHeight="1" thickBot="1" x14ac:dyDescent="0.35">
      <c r="A4" s="192"/>
      <c r="B4" s="193"/>
      <c r="C4" s="193"/>
      <c r="D4" s="194"/>
      <c r="E4" s="168"/>
      <c r="F4" s="168"/>
      <c r="G4" s="168"/>
      <c r="H4" s="195"/>
      <c r="I4" s="168"/>
      <c r="J4" s="168"/>
      <c r="K4" s="188"/>
    </row>
    <row r="5" spans="1:15" ht="20.25" customHeight="1" x14ac:dyDescent="0.3">
      <c r="A5" s="68">
        <v>151</v>
      </c>
      <c r="B5" s="69" t="s">
        <v>93</v>
      </c>
      <c r="C5" s="69" t="s">
        <v>49</v>
      </c>
      <c r="D5" s="70" t="s">
        <v>94</v>
      </c>
      <c r="E5" s="41">
        <v>9.4</v>
      </c>
      <c r="F5" s="41">
        <v>9</v>
      </c>
      <c r="G5" s="41">
        <v>7.5</v>
      </c>
      <c r="H5" s="41">
        <v>9.9</v>
      </c>
      <c r="I5" s="10">
        <f t="shared" ref="I5:I10" si="1">ROUND(SUM(E5:H5),2)</f>
        <v>35.799999999999997</v>
      </c>
      <c r="J5" s="43">
        <f t="shared" ref="J5:J10" si="2">RANK(I5,$I$5:$I$10)</f>
        <v>1</v>
      </c>
      <c r="K5" s="36"/>
      <c r="M5" s="102">
        <v>42596</v>
      </c>
      <c r="N5" s="103">
        <v>7</v>
      </c>
    </row>
    <row r="6" spans="1:15" ht="20.25" customHeight="1" x14ac:dyDescent="0.3">
      <c r="A6" s="68">
        <v>152</v>
      </c>
      <c r="B6" s="69" t="s">
        <v>43</v>
      </c>
      <c r="C6" s="69"/>
      <c r="D6" s="70" t="s">
        <v>101</v>
      </c>
      <c r="E6" s="41">
        <v>9</v>
      </c>
      <c r="F6" s="41">
        <v>8.4</v>
      </c>
      <c r="G6" s="41">
        <v>8</v>
      </c>
      <c r="H6" s="41">
        <v>8</v>
      </c>
      <c r="I6" s="10">
        <f t="shared" si="1"/>
        <v>33.4</v>
      </c>
      <c r="J6" s="43">
        <f t="shared" si="2"/>
        <v>3</v>
      </c>
      <c r="K6" s="36"/>
      <c r="M6" s="102">
        <v>42418</v>
      </c>
      <c r="N6" s="103">
        <v>8</v>
      </c>
    </row>
    <row r="7" spans="1:15" ht="20.25" customHeight="1" x14ac:dyDescent="0.3">
      <c r="A7" s="68">
        <v>154</v>
      </c>
      <c r="B7" s="69" t="s">
        <v>83</v>
      </c>
      <c r="C7" s="69"/>
      <c r="D7" s="70" t="s">
        <v>98</v>
      </c>
      <c r="E7" s="41">
        <v>9.3000000000000007</v>
      </c>
      <c r="F7" s="41">
        <v>9.6</v>
      </c>
      <c r="G7" s="41">
        <v>7.8</v>
      </c>
      <c r="H7" s="41">
        <v>7.7</v>
      </c>
      <c r="I7" s="10">
        <f t="shared" si="1"/>
        <v>34.4</v>
      </c>
      <c r="J7" s="43">
        <f t="shared" si="2"/>
        <v>2</v>
      </c>
      <c r="K7" s="36"/>
      <c r="M7" s="102">
        <v>42200</v>
      </c>
      <c r="N7" s="103">
        <v>8</v>
      </c>
    </row>
    <row r="8" spans="1:15" ht="20.25" customHeight="1" x14ac:dyDescent="0.3">
      <c r="A8" s="68">
        <v>155</v>
      </c>
      <c r="B8" s="71" t="s">
        <v>28</v>
      </c>
      <c r="C8" s="69" t="s">
        <v>49</v>
      </c>
      <c r="D8" s="70" t="s">
        <v>30</v>
      </c>
      <c r="E8" s="41"/>
      <c r="F8" s="41"/>
      <c r="G8" s="41"/>
      <c r="H8" s="41"/>
      <c r="I8" s="10">
        <f t="shared" si="1"/>
        <v>0</v>
      </c>
      <c r="J8" s="43">
        <f t="shared" si="2"/>
        <v>6</v>
      </c>
      <c r="K8" s="58"/>
      <c r="M8" s="102">
        <v>42501</v>
      </c>
      <c r="N8" s="103">
        <v>7</v>
      </c>
    </row>
    <row r="9" spans="1:15" ht="20.25" customHeight="1" x14ac:dyDescent="0.3">
      <c r="A9" s="68">
        <v>156</v>
      </c>
      <c r="B9" s="69" t="s">
        <v>99</v>
      </c>
      <c r="C9" s="69"/>
      <c r="D9" s="70" t="s">
        <v>100</v>
      </c>
      <c r="E9" s="41">
        <v>8.3000000000000007</v>
      </c>
      <c r="F9" s="41">
        <v>6.9</v>
      </c>
      <c r="G9" s="41">
        <v>7.5</v>
      </c>
      <c r="H9" s="41">
        <v>9.1999999999999993</v>
      </c>
      <c r="I9" s="10">
        <f t="shared" si="1"/>
        <v>31.9</v>
      </c>
      <c r="J9" s="43">
        <f t="shared" si="2"/>
        <v>5</v>
      </c>
      <c r="K9" s="61"/>
      <c r="M9" s="102">
        <v>42040</v>
      </c>
      <c r="N9" s="103">
        <v>9</v>
      </c>
      <c r="O9"/>
    </row>
    <row r="10" spans="1:15" ht="20.25" customHeight="1" thickBot="1" x14ac:dyDescent="0.35">
      <c r="A10" s="68">
        <v>157</v>
      </c>
      <c r="B10" s="69" t="s">
        <v>221</v>
      </c>
      <c r="C10" s="71"/>
      <c r="D10" s="70" t="s">
        <v>46</v>
      </c>
      <c r="E10" s="41">
        <v>9.3000000000000007</v>
      </c>
      <c r="F10" s="41">
        <v>7.6</v>
      </c>
      <c r="G10" s="41">
        <v>7</v>
      </c>
      <c r="H10" s="41">
        <v>9.3000000000000007</v>
      </c>
      <c r="I10" s="10">
        <f t="shared" si="1"/>
        <v>33.200000000000003</v>
      </c>
      <c r="J10" s="43">
        <f t="shared" si="2"/>
        <v>4</v>
      </c>
      <c r="K10" s="61"/>
      <c r="M10" s="102">
        <v>42023</v>
      </c>
      <c r="N10" s="103">
        <v>9</v>
      </c>
      <c r="O10"/>
    </row>
    <row r="11" spans="1:15" ht="20.25" customHeight="1" x14ac:dyDescent="0.3">
      <c r="A11" s="96" t="s">
        <v>222</v>
      </c>
      <c r="B11" s="97"/>
      <c r="C11" s="97"/>
      <c r="D11" s="98"/>
      <c r="E11" s="92" t="s">
        <v>0</v>
      </c>
      <c r="F11" s="92" t="s">
        <v>1</v>
      </c>
      <c r="G11" s="92" t="s">
        <v>2</v>
      </c>
      <c r="H11" s="92" t="s">
        <v>3</v>
      </c>
      <c r="I11" s="92" t="s">
        <v>4</v>
      </c>
      <c r="J11" s="95" t="s">
        <v>5</v>
      </c>
      <c r="K11" s="93" t="s">
        <v>8</v>
      </c>
    </row>
    <row r="12" spans="1:15" ht="20.25" customHeight="1" thickBot="1" x14ac:dyDescent="0.35">
      <c r="A12" s="96"/>
      <c r="B12" s="99"/>
      <c r="C12" s="99"/>
      <c r="D12" s="100"/>
      <c r="E12" s="153"/>
      <c r="F12" s="153"/>
      <c r="G12" s="153"/>
      <c r="H12" s="101"/>
      <c r="I12" s="100"/>
      <c r="J12" s="100"/>
      <c r="K12" s="94"/>
    </row>
    <row r="13" spans="1:15" ht="20.25" customHeight="1" x14ac:dyDescent="0.3">
      <c r="A13" s="62">
        <v>158</v>
      </c>
      <c r="B13" s="63" t="s">
        <v>52</v>
      </c>
      <c r="C13" s="63" t="s">
        <v>49</v>
      </c>
      <c r="D13" s="64" t="s">
        <v>53</v>
      </c>
      <c r="E13" s="36">
        <v>9</v>
      </c>
      <c r="F13" s="36">
        <v>8.4</v>
      </c>
      <c r="G13" s="36">
        <v>7</v>
      </c>
      <c r="H13" s="36">
        <v>7.9</v>
      </c>
      <c r="I13" s="10">
        <f t="shared" ref="I13:I19" si="3">ROUND(SUM(E13:H13),2)</f>
        <v>32.299999999999997</v>
      </c>
      <c r="J13" s="12">
        <f t="shared" ref="J13:J19" si="4">RANK(I13,$I$13:$I$19)</f>
        <v>7</v>
      </c>
      <c r="K13" s="59"/>
      <c r="M13" s="102">
        <v>41791</v>
      </c>
      <c r="N13" s="103">
        <v>9</v>
      </c>
    </row>
    <row r="14" spans="1:15" ht="20.25" customHeight="1" x14ac:dyDescent="0.3">
      <c r="A14" s="62">
        <v>159</v>
      </c>
      <c r="B14" s="63" t="s">
        <v>219</v>
      </c>
      <c r="C14" s="63"/>
      <c r="D14" s="64" t="s">
        <v>220</v>
      </c>
      <c r="E14" s="36">
        <v>9.5</v>
      </c>
      <c r="F14" s="36">
        <v>9.3000000000000007</v>
      </c>
      <c r="G14" s="36">
        <v>8.5</v>
      </c>
      <c r="H14" s="36">
        <v>8.4</v>
      </c>
      <c r="I14" s="10">
        <f t="shared" si="3"/>
        <v>35.700000000000003</v>
      </c>
      <c r="J14" s="12">
        <f t="shared" si="4"/>
        <v>1</v>
      </c>
      <c r="K14" s="59"/>
      <c r="M14" s="102">
        <v>42014</v>
      </c>
      <c r="N14" s="103">
        <v>9</v>
      </c>
    </row>
    <row r="15" spans="1:15" ht="20.25" customHeight="1" x14ac:dyDescent="0.3">
      <c r="A15" s="62">
        <v>160</v>
      </c>
      <c r="B15" s="63" t="s">
        <v>38</v>
      </c>
      <c r="C15" s="63"/>
      <c r="D15" s="64" t="s">
        <v>92</v>
      </c>
      <c r="E15" s="36">
        <v>8.1</v>
      </c>
      <c r="F15" s="36">
        <v>8.9</v>
      </c>
      <c r="G15" s="36">
        <v>8</v>
      </c>
      <c r="H15" s="36">
        <v>8.1</v>
      </c>
      <c r="I15" s="10">
        <f t="shared" si="3"/>
        <v>33.1</v>
      </c>
      <c r="J15" s="12">
        <f t="shared" si="4"/>
        <v>6</v>
      </c>
      <c r="K15" s="59"/>
      <c r="M15" s="102">
        <v>42287</v>
      </c>
      <c r="N15" s="103">
        <v>8</v>
      </c>
    </row>
    <row r="16" spans="1:15" ht="20.25" customHeight="1" x14ac:dyDescent="0.3">
      <c r="A16" s="62">
        <v>161</v>
      </c>
      <c r="B16" s="63" t="s">
        <v>95</v>
      </c>
      <c r="C16" s="63"/>
      <c r="D16" s="64" t="s">
        <v>96</v>
      </c>
      <c r="E16" s="36">
        <v>9.3000000000000007</v>
      </c>
      <c r="F16" s="36">
        <v>9.1</v>
      </c>
      <c r="G16" s="36">
        <v>8</v>
      </c>
      <c r="H16" s="36">
        <v>8.6999999999999993</v>
      </c>
      <c r="I16" s="10">
        <f t="shared" si="3"/>
        <v>35.1</v>
      </c>
      <c r="J16" s="12">
        <f t="shared" si="4"/>
        <v>2</v>
      </c>
      <c r="K16" s="21"/>
      <c r="M16" s="102">
        <v>42238</v>
      </c>
      <c r="N16" s="103">
        <v>8</v>
      </c>
      <c r="O16"/>
    </row>
    <row r="17" spans="1:17" ht="20.25" customHeight="1" x14ac:dyDescent="0.3">
      <c r="A17" s="62">
        <v>162</v>
      </c>
      <c r="B17" s="63" t="s">
        <v>36</v>
      </c>
      <c r="C17" s="63"/>
      <c r="D17" s="64" t="s">
        <v>97</v>
      </c>
      <c r="E17" s="36">
        <v>9.3000000000000007</v>
      </c>
      <c r="F17" s="36">
        <v>8.6999999999999993</v>
      </c>
      <c r="G17" s="36">
        <v>7.5</v>
      </c>
      <c r="H17" s="36">
        <v>7.9</v>
      </c>
      <c r="I17" s="10">
        <f t="shared" si="3"/>
        <v>33.4</v>
      </c>
      <c r="J17" s="12">
        <f t="shared" si="4"/>
        <v>5</v>
      </c>
      <c r="K17" s="21"/>
      <c r="M17" s="102">
        <v>42219</v>
      </c>
      <c r="N17" s="103">
        <v>8</v>
      </c>
    </row>
    <row r="18" spans="1:17" ht="20.25" customHeight="1" x14ac:dyDescent="0.3">
      <c r="A18" s="62">
        <v>163</v>
      </c>
      <c r="B18" s="63" t="s">
        <v>90</v>
      </c>
      <c r="C18" s="63"/>
      <c r="D18" s="64" t="s">
        <v>91</v>
      </c>
      <c r="E18" s="36">
        <v>8.6999999999999993</v>
      </c>
      <c r="F18" s="36">
        <v>9.5</v>
      </c>
      <c r="G18" s="36">
        <v>7</v>
      </c>
      <c r="H18" s="36">
        <v>8.3000000000000007</v>
      </c>
      <c r="I18" s="10">
        <f t="shared" si="3"/>
        <v>33.5</v>
      </c>
      <c r="J18" s="12">
        <f t="shared" si="4"/>
        <v>4</v>
      </c>
      <c r="K18" s="21"/>
      <c r="M18" s="102">
        <v>42166</v>
      </c>
      <c r="N18" s="103">
        <v>8</v>
      </c>
    </row>
    <row r="19" spans="1:17" ht="20.25" customHeight="1" x14ac:dyDescent="0.3">
      <c r="A19" s="62">
        <v>164</v>
      </c>
      <c r="B19" s="63" t="s">
        <v>47</v>
      </c>
      <c r="C19" s="63"/>
      <c r="D19" s="64" t="s">
        <v>48</v>
      </c>
      <c r="E19" s="36">
        <v>8.8000000000000007</v>
      </c>
      <c r="F19" s="36">
        <v>9.4</v>
      </c>
      <c r="G19" s="36">
        <v>7.5</v>
      </c>
      <c r="H19" s="36">
        <v>8.1</v>
      </c>
      <c r="I19" s="10">
        <f t="shared" si="3"/>
        <v>33.799999999999997</v>
      </c>
      <c r="J19" s="12">
        <f t="shared" si="4"/>
        <v>3</v>
      </c>
      <c r="K19" s="21"/>
      <c r="M19" s="102">
        <v>42036</v>
      </c>
      <c r="N19" s="103">
        <v>9</v>
      </c>
      <c r="O19"/>
    </row>
    <row r="20" spans="1:17" ht="20.25" customHeight="1" x14ac:dyDescent="0.3">
      <c r="A20" s="192" t="s">
        <v>206</v>
      </c>
      <c r="B20" s="199"/>
      <c r="C20" s="199"/>
      <c r="D20" s="200"/>
      <c r="E20" s="164" t="s">
        <v>0</v>
      </c>
      <c r="F20" s="164" t="s">
        <v>1</v>
      </c>
      <c r="G20" s="164" t="s">
        <v>2</v>
      </c>
      <c r="H20" s="164" t="s">
        <v>3</v>
      </c>
      <c r="I20" s="164" t="s">
        <v>4</v>
      </c>
      <c r="J20" s="204" t="s">
        <v>5</v>
      </c>
      <c r="K20" s="183" t="s">
        <v>8</v>
      </c>
    </row>
    <row r="21" spans="1:17" ht="20.25" customHeight="1" thickBot="1" x14ac:dyDescent="0.35">
      <c r="A21" s="202"/>
      <c r="B21" s="193"/>
      <c r="C21" s="193"/>
      <c r="D21" s="194"/>
      <c r="E21" s="195"/>
      <c r="F21" s="195"/>
      <c r="G21" s="195"/>
      <c r="H21" s="195"/>
      <c r="I21" s="195"/>
      <c r="J21" s="205"/>
      <c r="K21" s="203"/>
    </row>
    <row r="22" spans="1:17" ht="20.25" customHeight="1" x14ac:dyDescent="0.3">
      <c r="A22" s="85">
        <v>165</v>
      </c>
      <c r="B22" s="73" t="s">
        <v>109</v>
      </c>
      <c r="C22" s="73"/>
      <c r="D22" s="74" t="s">
        <v>110</v>
      </c>
      <c r="E22" s="41">
        <v>7.6</v>
      </c>
      <c r="F22" s="41">
        <v>7.2</v>
      </c>
      <c r="G22" s="41">
        <v>7.5</v>
      </c>
      <c r="H22" s="41">
        <v>8.4</v>
      </c>
      <c r="I22" s="10">
        <f>ROUND(SUM(E22:H22),2)</f>
        <v>30.7</v>
      </c>
      <c r="J22" s="43">
        <f t="shared" ref="J22:J28" si="5">RANK(I22,$I$22:$I$28)</f>
        <v>5</v>
      </c>
      <c r="K22" s="36"/>
      <c r="M22" s="102">
        <v>41505</v>
      </c>
      <c r="N22" s="103">
        <v>10</v>
      </c>
    </row>
    <row r="23" spans="1:17" ht="20.25" customHeight="1" x14ac:dyDescent="0.3">
      <c r="A23" s="85">
        <v>166</v>
      </c>
      <c r="B23" s="73" t="s">
        <v>111</v>
      </c>
      <c r="C23" s="73"/>
      <c r="D23" s="74" t="s">
        <v>112</v>
      </c>
      <c r="E23" s="41">
        <v>7</v>
      </c>
      <c r="F23" s="41">
        <v>9.1999999999999993</v>
      </c>
      <c r="G23" s="41">
        <v>7.5</v>
      </c>
      <c r="H23" s="41">
        <v>8.3000000000000007</v>
      </c>
      <c r="I23" s="10">
        <f>ROUND(SUM(E23:H23),2)</f>
        <v>32</v>
      </c>
      <c r="J23" s="43">
        <f t="shared" si="5"/>
        <v>2</v>
      </c>
      <c r="K23" s="36"/>
      <c r="M23" s="102">
        <v>41492</v>
      </c>
      <c r="N23" s="103">
        <v>10</v>
      </c>
    </row>
    <row r="24" spans="1:17" ht="20.25" customHeight="1" x14ac:dyDescent="0.3">
      <c r="A24" s="85">
        <v>167</v>
      </c>
      <c r="B24" s="73" t="s">
        <v>115</v>
      </c>
      <c r="C24" s="73"/>
      <c r="D24" s="74" t="s">
        <v>78</v>
      </c>
      <c r="E24" s="41">
        <v>7.3</v>
      </c>
      <c r="F24" s="41">
        <v>7</v>
      </c>
      <c r="G24" s="41">
        <v>7</v>
      </c>
      <c r="H24" s="41">
        <v>7.4</v>
      </c>
      <c r="I24" s="10">
        <f>ROUND(SUM(E24:H24),2)</f>
        <v>28.7</v>
      </c>
      <c r="J24" s="43">
        <f t="shared" si="5"/>
        <v>6</v>
      </c>
      <c r="K24" s="36"/>
      <c r="M24" s="102">
        <v>41440</v>
      </c>
      <c r="N24" s="103">
        <v>10</v>
      </c>
    </row>
    <row r="25" spans="1:17" ht="20.25" customHeight="1" x14ac:dyDescent="0.3">
      <c r="A25" s="85">
        <v>168</v>
      </c>
      <c r="B25" s="118" t="s">
        <v>102</v>
      </c>
      <c r="C25" s="118"/>
      <c r="D25" s="119" t="s">
        <v>103</v>
      </c>
      <c r="E25" s="41">
        <v>7.6</v>
      </c>
      <c r="F25" s="41">
        <v>7.2</v>
      </c>
      <c r="G25" s="41">
        <v>7.5</v>
      </c>
      <c r="H25" s="41">
        <v>9.4</v>
      </c>
      <c r="I25" s="10">
        <f t="shared" ref="I25:I26" si="6">ROUND(SUM(E25:H25),2)</f>
        <v>31.7</v>
      </c>
      <c r="J25" s="43">
        <f t="shared" si="5"/>
        <v>3</v>
      </c>
      <c r="K25" s="36"/>
      <c r="M25" s="102">
        <v>41897</v>
      </c>
      <c r="N25" s="103">
        <v>9</v>
      </c>
    </row>
    <row r="26" spans="1:17" ht="20.25" customHeight="1" x14ac:dyDescent="0.3">
      <c r="A26" s="85">
        <v>169</v>
      </c>
      <c r="B26" s="118" t="s">
        <v>32</v>
      </c>
      <c r="C26" s="118"/>
      <c r="D26" s="119" t="s">
        <v>106</v>
      </c>
      <c r="E26" s="41">
        <v>6</v>
      </c>
      <c r="F26" s="41">
        <v>8</v>
      </c>
      <c r="G26" s="41">
        <v>7</v>
      </c>
      <c r="H26" s="41">
        <v>7.7</v>
      </c>
      <c r="I26" s="10">
        <f t="shared" si="6"/>
        <v>28.7</v>
      </c>
      <c r="J26" s="43">
        <f t="shared" si="5"/>
        <v>6</v>
      </c>
      <c r="K26" s="36"/>
      <c r="M26" s="102">
        <v>41950</v>
      </c>
      <c r="N26" s="103">
        <v>9</v>
      </c>
    </row>
    <row r="27" spans="1:17" ht="20.25" customHeight="1" x14ac:dyDescent="0.3">
      <c r="A27" s="85">
        <v>170</v>
      </c>
      <c r="B27" s="118" t="s">
        <v>107</v>
      </c>
      <c r="C27" s="118"/>
      <c r="D27" s="119" t="s">
        <v>108</v>
      </c>
      <c r="E27" s="41">
        <v>7</v>
      </c>
      <c r="F27" s="41">
        <v>8</v>
      </c>
      <c r="G27" s="41">
        <v>7.5</v>
      </c>
      <c r="H27" s="41">
        <v>9.9</v>
      </c>
      <c r="I27" s="10">
        <f t="shared" ref="I27" si="7">ROUND(SUM(E27:H27),2)</f>
        <v>32.4</v>
      </c>
      <c r="J27" s="43">
        <f t="shared" si="5"/>
        <v>1</v>
      </c>
      <c r="K27" s="36"/>
      <c r="M27" s="102">
        <v>41805</v>
      </c>
      <c r="N27" s="103">
        <v>9</v>
      </c>
    </row>
    <row r="28" spans="1:17" ht="20.25" customHeight="1" x14ac:dyDescent="0.3">
      <c r="A28" s="85">
        <v>171</v>
      </c>
      <c r="B28" s="118" t="s">
        <v>104</v>
      </c>
      <c r="C28" s="118"/>
      <c r="D28" s="119" t="s">
        <v>105</v>
      </c>
      <c r="E28" s="41">
        <v>6.6</v>
      </c>
      <c r="F28" s="41">
        <v>7.9</v>
      </c>
      <c r="G28" s="41">
        <v>8.5</v>
      </c>
      <c r="H28" s="41">
        <v>8.3000000000000007</v>
      </c>
      <c r="I28" s="10">
        <f>ROUND(SUM(E28:H28),2)</f>
        <v>31.3</v>
      </c>
      <c r="J28" s="43">
        <f t="shared" si="5"/>
        <v>4</v>
      </c>
      <c r="K28" s="58"/>
      <c r="M28" s="102">
        <v>41899</v>
      </c>
      <c r="N28" s="103">
        <v>9</v>
      </c>
    </row>
    <row r="29" spans="1:17" x14ac:dyDescent="0.3">
      <c r="A29" s="192" t="s">
        <v>205</v>
      </c>
      <c r="B29" s="190"/>
      <c r="C29" s="190"/>
      <c r="D29" s="191"/>
      <c r="E29" s="164" t="s">
        <v>0</v>
      </c>
      <c r="F29" s="164" t="s">
        <v>1</v>
      </c>
      <c r="G29" s="164" t="s">
        <v>2</v>
      </c>
      <c r="H29" s="164" t="s">
        <v>3</v>
      </c>
      <c r="I29" s="164" t="s">
        <v>4</v>
      </c>
      <c r="J29" s="196" t="s">
        <v>5</v>
      </c>
      <c r="K29" s="183" t="s">
        <v>8</v>
      </c>
    </row>
    <row r="30" spans="1:17" ht="21" thickBot="1" x14ac:dyDescent="0.35">
      <c r="A30" s="192"/>
      <c r="B30" s="199"/>
      <c r="C30" s="199"/>
      <c r="D30" s="200"/>
      <c r="E30" s="168"/>
      <c r="F30" s="168"/>
      <c r="G30" s="168"/>
      <c r="H30" s="195"/>
      <c r="I30" s="168"/>
      <c r="J30" s="197"/>
      <c r="K30" s="188"/>
    </row>
    <row r="31" spans="1:17" x14ac:dyDescent="0.3">
      <c r="A31" s="86">
        <v>172</v>
      </c>
      <c r="B31" s="87" t="s">
        <v>118</v>
      </c>
      <c r="C31" s="87"/>
      <c r="D31" s="88" t="s">
        <v>119</v>
      </c>
      <c r="E31" s="41">
        <v>8.6</v>
      </c>
      <c r="F31" s="41">
        <v>8.3000000000000007</v>
      </c>
      <c r="G31" s="41">
        <v>8</v>
      </c>
      <c r="H31" s="41">
        <v>7.4</v>
      </c>
      <c r="I31" s="10">
        <f t="shared" ref="I31:I36" si="8">ROUND(SUM(E31:H31),2)</f>
        <v>32.299999999999997</v>
      </c>
      <c r="J31" s="12">
        <f t="shared" ref="J31:J36" si="9">RANK(I31,$I$31:$I$36)</f>
        <v>4</v>
      </c>
      <c r="K31" s="61"/>
      <c r="M31" s="102">
        <v>41150</v>
      </c>
      <c r="N31" s="103">
        <v>11</v>
      </c>
      <c r="O31"/>
      <c r="P31"/>
      <c r="Q31"/>
    </row>
    <row r="32" spans="1:17" x14ac:dyDescent="0.3">
      <c r="A32" s="86">
        <v>173</v>
      </c>
      <c r="B32" s="87" t="s">
        <v>120</v>
      </c>
      <c r="C32" s="87"/>
      <c r="D32" s="88" t="s">
        <v>121</v>
      </c>
      <c r="E32" s="41">
        <v>8.1999999999999993</v>
      </c>
      <c r="F32" s="41">
        <v>8.1999999999999993</v>
      </c>
      <c r="G32" s="41">
        <v>7.5</v>
      </c>
      <c r="H32" s="41">
        <v>9.3000000000000007</v>
      </c>
      <c r="I32" s="10">
        <f t="shared" si="8"/>
        <v>33.200000000000003</v>
      </c>
      <c r="J32" s="12">
        <f t="shared" si="9"/>
        <v>3</v>
      </c>
      <c r="K32" s="61"/>
      <c r="M32" s="102">
        <v>41183</v>
      </c>
      <c r="N32" s="103">
        <v>11</v>
      </c>
      <c r="O32"/>
      <c r="P32"/>
      <c r="Q32"/>
    </row>
    <row r="33" spans="1:17" x14ac:dyDescent="0.3">
      <c r="A33" s="86">
        <v>174</v>
      </c>
      <c r="B33" s="87" t="s">
        <v>50</v>
      </c>
      <c r="C33" s="87"/>
      <c r="D33" s="88" t="s">
        <v>106</v>
      </c>
      <c r="E33" s="41">
        <v>7.9</v>
      </c>
      <c r="F33" s="41">
        <v>8.5</v>
      </c>
      <c r="G33" s="41">
        <v>7</v>
      </c>
      <c r="H33" s="41">
        <v>8.6</v>
      </c>
      <c r="I33" s="10">
        <f t="shared" si="8"/>
        <v>32</v>
      </c>
      <c r="J33" s="12">
        <f t="shared" si="9"/>
        <v>6</v>
      </c>
      <c r="K33" s="61"/>
      <c r="M33" s="102">
        <v>41133</v>
      </c>
      <c r="N33" s="103">
        <v>11</v>
      </c>
      <c r="O33"/>
      <c r="P33"/>
      <c r="Q33"/>
    </row>
    <row r="34" spans="1:17" x14ac:dyDescent="0.3">
      <c r="A34" s="86">
        <v>175</v>
      </c>
      <c r="B34" s="87" t="s">
        <v>113</v>
      </c>
      <c r="C34" s="87"/>
      <c r="D34" s="88" t="s">
        <v>114</v>
      </c>
      <c r="E34" s="41">
        <v>7.9</v>
      </c>
      <c r="F34" s="41">
        <v>9.8000000000000007</v>
      </c>
      <c r="G34" s="41">
        <v>7.5</v>
      </c>
      <c r="H34" s="41">
        <v>9.5</v>
      </c>
      <c r="I34" s="10">
        <f t="shared" si="8"/>
        <v>34.700000000000003</v>
      </c>
      <c r="J34" s="12">
        <f t="shared" si="9"/>
        <v>1</v>
      </c>
      <c r="K34" s="61"/>
      <c r="M34" s="102">
        <v>41569</v>
      </c>
      <c r="N34" s="103">
        <v>10</v>
      </c>
      <c r="O34"/>
      <c r="P34"/>
      <c r="Q34"/>
    </row>
    <row r="35" spans="1:17" x14ac:dyDescent="0.3">
      <c r="A35" s="86">
        <v>176</v>
      </c>
      <c r="B35" s="87" t="s">
        <v>116</v>
      </c>
      <c r="C35" s="87"/>
      <c r="D35" s="88" t="s">
        <v>117</v>
      </c>
      <c r="E35" s="41">
        <v>7.7</v>
      </c>
      <c r="F35" s="41">
        <v>9.3000000000000007</v>
      </c>
      <c r="G35" s="41">
        <v>8</v>
      </c>
      <c r="H35" s="41">
        <v>8.6</v>
      </c>
      <c r="I35" s="10">
        <f t="shared" si="8"/>
        <v>33.6</v>
      </c>
      <c r="J35" s="12">
        <f t="shared" si="9"/>
        <v>2</v>
      </c>
      <c r="K35" s="61"/>
      <c r="M35" s="102">
        <v>41620</v>
      </c>
      <c r="N35" s="103">
        <v>10</v>
      </c>
      <c r="O35"/>
      <c r="P35"/>
      <c r="Q35"/>
    </row>
    <row r="36" spans="1:17" ht="21" thickBot="1" x14ac:dyDescent="0.35">
      <c r="A36" s="86">
        <v>177</v>
      </c>
      <c r="B36" s="87" t="s">
        <v>21</v>
      </c>
      <c r="C36" s="87"/>
      <c r="D36" s="88" t="s">
        <v>192</v>
      </c>
      <c r="E36" s="41">
        <v>8.3000000000000007</v>
      </c>
      <c r="F36" s="41">
        <v>9.4</v>
      </c>
      <c r="G36" s="41">
        <v>7.5</v>
      </c>
      <c r="H36" s="41">
        <v>7</v>
      </c>
      <c r="I36" s="10">
        <f t="shared" si="8"/>
        <v>32.200000000000003</v>
      </c>
      <c r="J36" s="12">
        <f t="shared" si="9"/>
        <v>5</v>
      </c>
      <c r="K36" s="61"/>
      <c r="M36" s="102">
        <v>41026</v>
      </c>
      <c r="N36" s="103">
        <v>11</v>
      </c>
      <c r="O36"/>
      <c r="P36"/>
      <c r="Q36"/>
    </row>
    <row r="37" spans="1:17" x14ac:dyDescent="0.3">
      <c r="A37" s="192" t="s">
        <v>124</v>
      </c>
      <c r="B37" s="190"/>
      <c r="C37" s="190"/>
      <c r="D37" s="191"/>
      <c r="E37" s="164" t="s">
        <v>0</v>
      </c>
      <c r="F37" s="164" t="s">
        <v>1</v>
      </c>
      <c r="G37" s="164" t="s">
        <v>2</v>
      </c>
      <c r="H37" s="164" t="s">
        <v>3</v>
      </c>
      <c r="I37" s="164" t="s">
        <v>4</v>
      </c>
      <c r="J37" s="196" t="s">
        <v>5</v>
      </c>
      <c r="K37" s="198" t="s">
        <v>8</v>
      </c>
    </row>
    <row r="38" spans="1:17" x14ac:dyDescent="0.3">
      <c r="A38" s="202"/>
      <c r="B38" s="193"/>
      <c r="C38" s="193"/>
      <c r="D38" s="194"/>
      <c r="E38" s="168"/>
      <c r="F38" s="168"/>
      <c r="G38" s="168"/>
      <c r="H38" s="182"/>
      <c r="I38" s="168"/>
      <c r="J38" s="197"/>
      <c r="K38" s="184"/>
      <c r="M38" s="54"/>
      <c r="N38" s="54"/>
      <c r="O38" s="105"/>
    </row>
    <row r="39" spans="1:17" x14ac:dyDescent="0.3">
      <c r="A39" s="79">
        <v>178</v>
      </c>
      <c r="B39" s="80" t="s">
        <v>126</v>
      </c>
      <c r="C39" s="80"/>
      <c r="D39" s="81" t="s">
        <v>127</v>
      </c>
      <c r="E39" s="41">
        <v>7.9</v>
      </c>
      <c r="F39" s="41">
        <v>9.5</v>
      </c>
      <c r="G39" s="41">
        <v>8.5</v>
      </c>
      <c r="H39" s="41">
        <v>8.1</v>
      </c>
      <c r="I39" s="10">
        <f t="shared" ref="I39:I45" si="10">ROUND(SUM(E39:H39),2)</f>
        <v>34</v>
      </c>
      <c r="J39" s="12">
        <f>RANK(I39,$I$39:$I$45)</f>
        <v>1</v>
      </c>
      <c r="K39" s="61"/>
      <c r="M39" s="102">
        <v>39292</v>
      </c>
      <c r="N39" s="103">
        <v>16</v>
      </c>
    </row>
    <row r="40" spans="1:17" x14ac:dyDescent="0.3">
      <c r="A40" s="79">
        <v>179</v>
      </c>
      <c r="B40" s="80" t="s">
        <v>128</v>
      </c>
      <c r="C40" s="80"/>
      <c r="D40" s="81" t="s">
        <v>129</v>
      </c>
      <c r="E40" s="41">
        <v>6.4</v>
      </c>
      <c r="F40" s="41">
        <v>7.1</v>
      </c>
      <c r="G40" s="41">
        <v>9.1999999999999993</v>
      </c>
      <c r="H40" s="41">
        <v>7.6</v>
      </c>
      <c r="I40" s="10">
        <f t="shared" si="10"/>
        <v>30.3</v>
      </c>
      <c r="J40" s="12">
        <f t="shared" ref="J40:J45" si="11">RANK(I40,$I$39:$I$45)</f>
        <v>7</v>
      </c>
      <c r="K40" s="61"/>
      <c r="M40" s="102">
        <v>39198</v>
      </c>
      <c r="N40" s="103">
        <v>16</v>
      </c>
    </row>
    <row r="41" spans="1:17" x14ac:dyDescent="0.3">
      <c r="A41" s="79">
        <v>180</v>
      </c>
      <c r="B41" s="80" t="s">
        <v>133</v>
      </c>
      <c r="C41" s="80"/>
      <c r="D41" s="81" t="s">
        <v>110</v>
      </c>
      <c r="E41" s="41">
        <v>7.2</v>
      </c>
      <c r="F41" s="41">
        <v>8.4</v>
      </c>
      <c r="G41" s="41">
        <v>8.6</v>
      </c>
      <c r="H41" s="41">
        <v>9.1999999999999993</v>
      </c>
      <c r="I41" s="10">
        <f>ROUND(SUM(E41:H41),2)</f>
        <v>33.4</v>
      </c>
      <c r="J41" s="12">
        <f t="shared" si="11"/>
        <v>2</v>
      </c>
      <c r="K41" s="61"/>
      <c r="M41" s="102">
        <v>39686</v>
      </c>
      <c r="N41" s="103">
        <v>15</v>
      </c>
    </row>
    <row r="42" spans="1:17" x14ac:dyDescent="0.3">
      <c r="A42" s="79">
        <v>181</v>
      </c>
      <c r="B42" s="80" t="s">
        <v>225</v>
      </c>
      <c r="C42" s="80"/>
      <c r="D42" s="81" t="s">
        <v>92</v>
      </c>
      <c r="E42" s="36">
        <v>6.7</v>
      </c>
      <c r="F42" s="36">
        <v>7.2</v>
      </c>
      <c r="G42" s="36">
        <v>8.6</v>
      </c>
      <c r="H42" s="36">
        <v>8.1</v>
      </c>
      <c r="I42" s="10">
        <f>ROUND(SUM(E42:H42),2)</f>
        <v>30.6</v>
      </c>
      <c r="J42" s="12">
        <f t="shared" si="11"/>
        <v>5</v>
      </c>
      <c r="K42" s="21"/>
      <c r="M42" s="102">
        <v>40783</v>
      </c>
      <c r="N42" s="103">
        <v>12</v>
      </c>
    </row>
    <row r="43" spans="1:17" x14ac:dyDescent="0.3">
      <c r="A43" s="79">
        <v>182</v>
      </c>
      <c r="B43" s="80" t="s">
        <v>226</v>
      </c>
      <c r="C43" s="80"/>
      <c r="D43" s="81" t="s">
        <v>122</v>
      </c>
      <c r="E43" s="41">
        <v>8.5</v>
      </c>
      <c r="F43" s="41">
        <v>7</v>
      </c>
      <c r="G43" s="41">
        <v>8.8000000000000007</v>
      </c>
      <c r="H43" s="41">
        <v>8.6</v>
      </c>
      <c r="I43" s="10">
        <f t="shared" si="10"/>
        <v>32.9</v>
      </c>
      <c r="J43" s="12">
        <f t="shared" si="11"/>
        <v>3</v>
      </c>
      <c r="K43" s="61"/>
      <c r="M43" s="102">
        <v>40814</v>
      </c>
      <c r="N43" s="103">
        <v>12</v>
      </c>
    </row>
    <row r="44" spans="1:17" x14ac:dyDescent="0.3">
      <c r="A44" s="79">
        <v>183</v>
      </c>
      <c r="B44" s="80" t="s">
        <v>39</v>
      </c>
      <c r="C44" s="80"/>
      <c r="D44" s="81" t="s">
        <v>123</v>
      </c>
      <c r="E44" s="41">
        <v>6.4</v>
      </c>
      <c r="F44" s="41">
        <v>7.6</v>
      </c>
      <c r="G44" s="41">
        <v>8.1</v>
      </c>
      <c r="H44" s="41">
        <v>8.5</v>
      </c>
      <c r="I44" s="10">
        <f t="shared" si="10"/>
        <v>30.6</v>
      </c>
      <c r="J44" s="12">
        <f t="shared" si="11"/>
        <v>5</v>
      </c>
      <c r="K44" s="61"/>
      <c r="M44" s="102">
        <v>40890</v>
      </c>
      <c r="N44" s="103">
        <v>12</v>
      </c>
    </row>
    <row r="45" spans="1:17" x14ac:dyDescent="0.3">
      <c r="A45" s="79">
        <v>184</v>
      </c>
      <c r="B45" s="80" t="s">
        <v>224</v>
      </c>
      <c r="C45" s="80" t="s">
        <v>26</v>
      </c>
      <c r="D45" s="81" t="s">
        <v>27</v>
      </c>
      <c r="E45" s="36">
        <v>6.8</v>
      </c>
      <c r="F45" s="36">
        <v>8.9</v>
      </c>
      <c r="G45" s="36">
        <v>8.5</v>
      </c>
      <c r="H45" s="36">
        <v>7.2</v>
      </c>
      <c r="I45" s="10">
        <f t="shared" si="10"/>
        <v>31.4</v>
      </c>
      <c r="J45" s="12">
        <f t="shared" si="11"/>
        <v>4</v>
      </c>
      <c r="K45" s="21"/>
      <c r="M45" s="102">
        <v>40280</v>
      </c>
      <c r="N45" s="103">
        <v>13</v>
      </c>
    </row>
    <row r="46" spans="1:17" x14ac:dyDescent="0.3">
      <c r="A46" s="192" t="s">
        <v>125</v>
      </c>
      <c r="B46" s="190"/>
      <c r="C46" s="190"/>
      <c r="D46" s="191"/>
      <c r="E46" s="182" t="s">
        <v>0</v>
      </c>
      <c r="F46" s="182" t="s">
        <v>1</v>
      </c>
      <c r="G46" s="182" t="s">
        <v>2</v>
      </c>
      <c r="H46" s="182" t="s">
        <v>3</v>
      </c>
      <c r="I46" s="182" t="s">
        <v>4</v>
      </c>
      <c r="J46" s="201" t="s">
        <v>5</v>
      </c>
      <c r="K46" s="183" t="s">
        <v>8</v>
      </c>
      <c r="M46"/>
      <c r="N46"/>
      <c r="O46"/>
    </row>
    <row r="47" spans="1:17" ht="21" thickBot="1" x14ac:dyDescent="0.35">
      <c r="A47" s="192"/>
      <c r="B47" s="199"/>
      <c r="C47" s="199"/>
      <c r="D47" s="200"/>
      <c r="E47" s="168"/>
      <c r="F47" s="168"/>
      <c r="G47" s="168"/>
      <c r="H47" s="195"/>
      <c r="I47" s="168"/>
      <c r="J47" s="197"/>
      <c r="K47" s="188"/>
    </row>
    <row r="48" spans="1:17" x14ac:dyDescent="0.3">
      <c r="A48" s="82">
        <v>185</v>
      </c>
      <c r="B48" s="83" t="s">
        <v>130</v>
      </c>
      <c r="C48" s="83"/>
      <c r="D48" s="84" t="s">
        <v>131</v>
      </c>
      <c r="E48" s="41">
        <v>7.8</v>
      </c>
      <c r="F48" s="41">
        <v>7.2</v>
      </c>
      <c r="G48" s="41">
        <v>8.6</v>
      </c>
      <c r="H48" s="41">
        <v>8.9</v>
      </c>
      <c r="I48" s="10">
        <f t="shared" ref="I48:I54" si="12">ROUND(SUM(E48:H48),2)</f>
        <v>32.5</v>
      </c>
      <c r="J48" s="12">
        <f t="shared" ref="J48:J54" si="13">RANK(I48,$I$48:$I$54)</f>
        <v>6</v>
      </c>
      <c r="K48" s="61" t="str">
        <f t="shared" ref="K48:K49" si="14">IF(J48=1," Van Ingen Trofee","")</f>
        <v/>
      </c>
      <c r="M48" s="102">
        <v>40498</v>
      </c>
      <c r="N48" s="103">
        <v>13</v>
      </c>
      <c r="O48"/>
    </row>
    <row r="49" spans="1:15" x14ac:dyDescent="0.3">
      <c r="A49" s="82">
        <v>186</v>
      </c>
      <c r="B49" s="83" t="s">
        <v>63</v>
      </c>
      <c r="C49" s="83" t="s">
        <v>29</v>
      </c>
      <c r="D49" s="84" t="s">
        <v>132</v>
      </c>
      <c r="E49" s="41">
        <v>7</v>
      </c>
      <c r="F49" s="41">
        <v>7</v>
      </c>
      <c r="G49" s="41">
        <v>8.6</v>
      </c>
      <c r="H49" s="41">
        <v>6.8</v>
      </c>
      <c r="I49" s="10">
        <f t="shared" si="12"/>
        <v>29.4</v>
      </c>
      <c r="J49" s="12">
        <f t="shared" si="13"/>
        <v>7</v>
      </c>
      <c r="K49" s="61" t="str">
        <f t="shared" si="14"/>
        <v/>
      </c>
      <c r="M49" s="102">
        <v>40207</v>
      </c>
      <c r="N49" s="103">
        <v>14</v>
      </c>
      <c r="O49"/>
    </row>
    <row r="50" spans="1:15" x14ac:dyDescent="0.3">
      <c r="A50" s="82">
        <v>187</v>
      </c>
      <c r="B50" s="83" t="s">
        <v>135</v>
      </c>
      <c r="C50" s="83"/>
      <c r="D50" s="84" t="s">
        <v>129</v>
      </c>
      <c r="E50" s="36">
        <v>8.6</v>
      </c>
      <c r="F50" s="36">
        <v>7.6</v>
      </c>
      <c r="G50" s="36">
        <v>8.6</v>
      </c>
      <c r="H50" s="36">
        <v>9.1</v>
      </c>
      <c r="I50" s="10">
        <f t="shared" si="12"/>
        <v>33.9</v>
      </c>
      <c r="J50" s="12">
        <f t="shared" si="13"/>
        <v>4</v>
      </c>
      <c r="K50" s="61" t="str">
        <f>IF(J50=1," Van Ingen Trofee","")</f>
        <v/>
      </c>
      <c r="M50" s="102">
        <v>39980</v>
      </c>
      <c r="N50" s="103">
        <v>14</v>
      </c>
    </row>
    <row r="51" spans="1:15" x14ac:dyDescent="0.3">
      <c r="A51" s="82">
        <v>188</v>
      </c>
      <c r="B51" s="83" t="s">
        <v>136</v>
      </c>
      <c r="C51" s="83"/>
      <c r="D51" s="84" t="s">
        <v>137</v>
      </c>
      <c r="E51" s="36">
        <v>9</v>
      </c>
      <c r="F51" s="36">
        <v>8.4</v>
      </c>
      <c r="G51" s="36">
        <v>8.8000000000000007</v>
      </c>
      <c r="H51" s="36">
        <v>9.1999999999999993</v>
      </c>
      <c r="I51" s="10">
        <f t="shared" si="12"/>
        <v>35.4</v>
      </c>
      <c r="J51" s="12">
        <f t="shared" si="13"/>
        <v>1</v>
      </c>
      <c r="K51" s="61" t="str">
        <f t="shared" ref="K51:K54" si="15">IF(J51=1," Van Ingen Trofee","")</f>
        <v xml:space="preserve"> Van Ingen Trofee</v>
      </c>
      <c r="M51" s="102">
        <v>39080</v>
      </c>
      <c r="N51" s="103">
        <v>17</v>
      </c>
      <c r="O51"/>
    </row>
    <row r="52" spans="1:15" x14ac:dyDescent="0.3">
      <c r="A52" s="82">
        <v>189</v>
      </c>
      <c r="B52" s="83" t="s">
        <v>138</v>
      </c>
      <c r="C52" s="83" t="s">
        <v>139</v>
      </c>
      <c r="D52" s="84" t="s">
        <v>140</v>
      </c>
      <c r="E52" s="36">
        <v>6.1</v>
      </c>
      <c r="F52" s="36">
        <v>9</v>
      </c>
      <c r="G52" s="36">
        <v>9.1999999999999993</v>
      </c>
      <c r="H52" s="36">
        <v>9.6</v>
      </c>
      <c r="I52" s="10">
        <f t="shared" si="12"/>
        <v>33.9</v>
      </c>
      <c r="J52" s="12">
        <f t="shared" si="13"/>
        <v>4</v>
      </c>
      <c r="K52" s="61" t="str">
        <f t="shared" si="15"/>
        <v/>
      </c>
      <c r="M52" s="102">
        <v>39512</v>
      </c>
      <c r="N52" s="103">
        <v>16</v>
      </c>
      <c r="O52"/>
    </row>
    <row r="53" spans="1:15" x14ac:dyDescent="0.3">
      <c r="A53" s="82">
        <v>190</v>
      </c>
      <c r="B53" s="83" t="s">
        <v>21</v>
      </c>
      <c r="C53" s="83"/>
      <c r="D53" s="84" t="s">
        <v>134</v>
      </c>
      <c r="E53" s="36">
        <v>8</v>
      </c>
      <c r="F53" s="36">
        <v>9.1999999999999993</v>
      </c>
      <c r="G53" s="36">
        <v>8.5</v>
      </c>
      <c r="H53" s="36">
        <v>8.6</v>
      </c>
      <c r="I53" s="10">
        <f t="shared" si="12"/>
        <v>34.299999999999997</v>
      </c>
      <c r="J53" s="12">
        <f t="shared" si="13"/>
        <v>3</v>
      </c>
      <c r="K53" s="61" t="str">
        <f t="shared" si="15"/>
        <v/>
      </c>
      <c r="M53" s="102">
        <v>38976</v>
      </c>
      <c r="N53" s="103">
        <v>17</v>
      </c>
    </row>
    <row r="54" spans="1:15" x14ac:dyDescent="0.3">
      <c r="A54" s="82">
        <v>192</v>
      </c>
      <c r="B54" s="83" t="s">
        <v>39</v>
      </c>
      <c r="C54" s="83"/>
      <c r="D54" s="84" t="s">
        <v>223</v>
      </c>
      <c r="E54" s="36">
        <v>9.1999999999999993</v>
      </c>
      <c r="F54" s="36">
        <v>8.1999999999999993</v>
      </c>
      <c r="G54" s="36">
        <v>9.1999999999999993</v>
      </c>
      <c r="H54" s="36">
        <v>8.1999999999999993</v>
      </c>
      <c r="I54" s="10">
        <f t="shared" si="12"/>
        <v>34.799999999999997</v>
      </c>
      <c r="J54" s="12">
        <f t="shared" si="13"/>
        <v>2</v>
      </c>
      <c r="K54" s="61" t="str">
        <f t="shared" si="15"/>
        <v/>
      </c>
      <c r="M54" s="102">
        <v>37127</v>
      </c>
      <c r="N54" s="103">
        <v>22</v>
      </c>
    </row>
    <row r="56" spans="1:15" x14ac:dyDescent="0.3">
      <c r="M56" s="54"/>
      <c r="N56" s="54"/>
      <c r="O56" s="105"/>
    </row>
    <row r="57" spans="1:15" x14ac:dyDescent="0.3">
      <c r="M57" s="54"/>
      <c r="N57" s="54"/>
      <c r="O57" s="105"/>
    </row>
    <row r="58" spans="1:15" x14ac:dyDescent="0.3">
      <c r="M58" s="54"/>
      <c r="N58" s="54"/>
      <c r="O58" s="105"/>
    </row>
    <row r="59" spans="1:15" x14ac:dyDescent="0.3">
      <c r="M59" s="54"/>
      <c r="N59" s="54"/>
      <c r="O59" s="105"/>
    </row>
    <row r="60" spans="1:15" x14ac:dyDescent="0.3">
      <c r="M60"/>
      <c r="N60"/>
      <c r="O60"/>
    </row>
  </sheetData>
  <mergeCells count="40">
    <mergeCell ref="A20:D21"/>
    <mergeCell ref="A29:D30"/>
    <mergeCell ref="I20:I21"/>
    <mergeCell ref="J20:J21"/>
    <mergeCell ref="E29:E30"/>
    <mergeCell ref="G29:G30"/>
    <mergeCell ref="H29:H30"/>
    <mergeCell ref="I29:I30"/>
    <mergeCell ref="F20:F21"/>
    <mergeCell ref="G20:G21"/>
    <mergeCell ref="J29:J30"/>
    <mergeCell ref="K29:K30"/>
    <mergeCell ref="K20:K21"/>
    <mergeCell ref="F29:F30"/>
    <mergeCell ref="H20:H21"/>
    <mergeCell ref="E20:E21"/>
    <mergeCell ref="I37:I38"/>
    <mergeCell ref="J37:J38"/>
    <mergeCell ref="K37:K38"/>
    <mergeCell ref="A46:D47"/>
    <mergeCell ref="E46:E47"/>
    <mergeCell ref="F46:F47"/>
    <mergeCell ref="G46:G47"/>
    <mergeCell ref="H46:H47"/>
    <mergeCell ref="I46:I47"/>
    <mergeCell ref="J46:J47"/>
    <mergeCell ref="K46:K47"/>
    <mergeCell ref="A37:D38"/>
    <mergeCell ref="E37:E38"/>
    <mergeCell ref="F37:F38"/>
    <mergeCell ref="G37:G38"/>
    <mergeCell ref="H37:H38"/>
    <mergeCell ref="I3:I4"/>
    <mergeCell ref="J3:J4"/>
    <mergeCell ref="K3:K4"/>
    <mergeCell ref="A3:D4"/>
    <mergeCell ref="E3:E4"/>
    <mergeCell ref="F3:F4"/>
    <mergeCell ref="G3:G4"/>
    <mergeCell ref="H3:H4"/>
  </mergeCells>
  <phoneticPr fontId="11" type="noConversion"/>
  <conditionalFormatting sqref="J5:J10 J13:J19 J48:J54">
    <cfRule type="cellIs" dxfId="17" priority="8" operator="between">
      <formula>1</formula>
      <formula>3</formula>
    </cfRule>
  </conditionalFormatting>
  <conditionalFormatting sqref="J22:J28">
    <cfRule type="cellIs" dxfId="16" priority="32" stopIfTrue="1" operator="between">
      <formula>1</formula>
      <formula>3</formula>
    </cfRule>
  </conditionalFormatting>
  <conditionalFormatting sqref="J31:J36">
    <cfRule type="cellIs" dxfId="15" priority="3" operator="between">
      <formula>1</formula>
      <formula>3</formula>
    </cfRule>
  </conditionalFormatting>
  <conditionalFormatting sqref="J39:J45">
    <cfRule type="cellIs" dxfId="14" priority="2" operator="between">
      <formula>1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theme="6"/>
  </sheetPr>
  <dimension ref="A1:Q51"/>
  <sheetViews>
    <sheetView zoomScale="75" zoomScaleNormal="75" zoomScaleSheetLayoutView="75" workbookViewId="0">
      <selection activeCell="Q38" sqref="Q38"/>
    </sheetView>
  </sheetViews>
  <sheetFormatPr defaultColWidth="9.140625" defaultRowHeight="20.25" x14ac:dyDescent="0.3"/>
  <cols>
    <col min="1" max="1" width="7.5703125" style="26" customWidth="1"/>
    <col min="2" max="2" width="15.42578125" style="27" customWidth="1"/>
    <col min="3" max="3" width="11" style="24" customWidth="1"/>
    <col min="4" max="4" width="17.7109375" style="24" customWidth="1"/>
    <col min="5" max="7" width="12.7109375" style="24" customWidth="1"/>
    <col min="8" max="8" width="12.7109375" style="3" customWidth="1"/>
    <col min="9" max="9" width="9.140625" style="3"/>
    <col min="10" max="12" width="12.7109375" style="3" customWidth="1"/>
    <col min="13" max="13" width="26.7109375" style="3" customWidth="1"/>
    <col min="14" max="14" width="13.140625" style="3" customWidth="1"/>
    <col min="15" max="15" width="12" style="3" customWidth="1"/>
    <col min="16" max="17" width="9.140625" style="3"/>
    <col min="18" max="18" width="13.140625" style="3" customWidth="1"/>
    <col min="19" max="16384" width="9.140625" style="3"/>
  </cols>
  <sheetData>
    <row r="1" spans="1:16" ht="20.100000000000001" customHeight="1" x14ac:dyDescent="0.3">
      <c r="A1" s="174" t="s">
        <v>412</v>
      </c>
      <c r="B1" s="180"/>
      <c r="C1" s="180"/>
      <c r="D1" s="181"/>
      <c r="E1" s="164" t="s">
        <v>2</v>
      </c>
      <c r="F1" s="164" t="s">
        <v>9</v>
      </c>
      <c r="G1" s="164" t="s">
        <v>6</v>
      </c>
      <c r="H1" s="164" t="s">
        <v>7</v>
      </c>
      <c r="I1" s="164" t="s">
        <v>1</v>
      </c>
      <c r="J1" s="164" t="s">
        <v>10</v>
      </c>
      <c r="K1" s="164" t="s">
        <v>4</v>
      </c>
      <c r="L1" s="169" t="s">
        <v>5</v>
      </c>
      <c r="M1" s="166" t="s">
        <v>8</v>
      </c>
    </row>
    <row r="2" spans="1:16" ht="20.100000000000001" customHeight="1" x14ac:dyDescent="0.3">
      <c r="A2" s="180"/>
      <c r="B2" s="180"/>
      <c r="C2" s="180"/>
      <c r="D2" s="181"/>
      <c r="E2" s="168"/>
      <c r="F2" s="168"/>
      <c r="G2" s="168"/>
      <c r="H2" s="168"/>
      <c r="I2" s="168"/>
      <c r="J2" s="168"/>
      <c r="K2" s="168"/>
      <c r="L2" s="165"/>
      <c r="M2" s="206"/>
    </row>
    <row r="3" spans="1:16" s="22" customFormat="1" ht="19.5" customHeight="1" x14ac:dyDescent="0.3">
      <c r="A3" s="62">
        <v>201</v>
      </c>
      <c r="B3" s="63" t="s">
        <v>210</v>
      </c>
      <c r="C3" s="63"/>
      <c r="D3" s="63" t="s">
        <v>24</v>
      </c>
      <c r="E3" s="41">
        <v>6.5</v>
      </c>
      <c r="F3" s="41">
        <v>7.5</v>
      </c>
      <c r="G3" s="42">
        <v>6.5</v>
      </c>
      <c r="H3" s="41">
        <v>6.5</v>
      </c>
      <c r="I3" s="44">
        <v>7</v>
      </c>
      <c r="J3" s="44">
        <v>6.3</v>
      </c>
      <c r="K3" s="10">
        <f>ROUND(SUM(E3:J3),2)</f>
        <v>40.299999999999997</v>
      </c>
      <c r="L3" s="9">
        <f>RANK(K3,$K$3:$K$6)</f>
        <v>4</v>
      </c>
      <c r="M3" s="21"/>
      <c r="O3" s="102">
        <v>41940</v>
      </c>
      <c r="P3" s="103">
        <v>9</v>
      </c>
    </row>
    <row r="4" spans="1:16" s="22" customFormat="1" ht="19.5" customHeight="1" x14ac:dyDescent="0.3">
      <c r="A4" s="62">
        <v>202</v>
      </c>
      <c r="B4" s="63" t="s">
        <v>170</v>
      </c>
      <c r="C4" s="63"/>
      <c r="D4" s="63" t="s">
        <v>171</v>
      </c>
      <c r="E4" s="41">
        <v>7</v>
      </c>
      <c r="F4" s="41">
        <v>8.5</v>
      </c>
      <c r="G4" s="42">
        <v>8.1999999999999993</v>
      </c>
      <c r="H4" s="41">
        <v>7</v>
      </c>
      <c r="I4" s="44">
        <v>7.5</v>
      </c>
      <c r="J4" s="44">
        <v>7.2</v>
      </c>
      <c r="K4" s="10">
        <f>ROUND(SUM(E4:J4),2)</f>
        <v>45.4</v>
      </c>
      <c r="L4" s="9">
        <f t="shared" ref="L4:L6" si="0">RANK(K4,$K$3:$K$6)</f>
        <v>1</v>
      </c>
      <c r="M4" s="21"/>
      <c r="O4" s="102">
        <v>42359</v>
      </c>
      <c r="P4" s="103">
        <v>8</v>
      </c>
    </row>
    <row r="5" spans="1:16" s="22" customFormat="1" ht="19.5" customHeight="1" x14ac:dyDescent="0.3">
      <c r="A5" s="62">
        <v>203</v>
      </c>
      <c r="B5" s="63" t="s">
        <v>214</v>
      </c>
      <c r="C5" s="63"/>
      <c r="D5" s="63" t="s">
        <v>215</v>
      </c>
      <c r="E5" s="41">
        <v>6.8</v>
      </c>
      <c r="F5" s="41">
        <v>8</v>
      </c>
      <c r="G5" s="42">
        <v>6.5</v>
      </c>
      <c r="H5" s="41">
        <v>6</v>
      </c>
      <c r="I5" s="44">
        <v>6.5</v>
      </c>
      <c r="J5" s="44">
        <v>6.9</v>
      </c>
      <c r="K5" s="10">
        <f>ROUND(SUM(E5:J5),2)</f>
        <v>40.700000000000003</v>
      </c>
      <c r="L5" s="9">
        <f t="shared" si="0"/>
        <v>3</v>
      </c>
      <c r="M5" s="21"/>
      <c r="O5" s="102">
        <v>42639</v>
      </c>
      <c r="P5" s="103">
        <v>7</v>
      </c>
    </row>
    <row r="6" spans="1:16" s="22" customFormat="1" ht="19.5" customHeight="1" x14ac:dyDescent="0.3">
      <c r="A6" s="62">
        <v>204</v>
      </c>
      <c r="B6" s="63" t="s">
        <v>169</v>
      </c>
      <c r="C6" s="63"/>
      <c r="D6" s="63" t="s">
        <v>168</v>
      </c>
      <c r="E6" s="41">
        <v>7.2</v>
      </c>
      <c r="F6" s="41">
        <v>7</v>
      </c>
      <c r="G6" s="42">
        <v>6.5</v>
      </c>
      <c r="H6" s="41">
        <v>7.5</v>
      </c>
      <c r="I6" s="44">
        <v>8</v>
      </c>
      <c r="J6" s="44">
        <v>6.7</v>
      </c>
      <c r="K6" s="10">
        <f t="shared" ref="K6" si="1">ROUND(SUM(E6:J6),2)</f>
        <v>42.9</v>
      </c>
      <c r="L6" s="9">
        <f t="shared" si="0"/>
        <v>2</v>
      </c>
      <c r="M6" s="21"/>
      <c r="O6" s="102">
        <v>42455</v>
      </c>
      <c r="P6" s="103">
        <v>8</v>
      </c>
    </row>
    <row r="7" spans="1:16" s="22" customFormat="1" ht="19.5" customHeight="1" x14ac:dyDescent="0.3">
      <c r="A7" s="174" t="s">
        <v>424</v>
      </c>
      <c r="B7" s="180"/>
      <c r="C7" s="180"/>
      <c r="D7" s="181"/>
      <c r="E7" s="164" t="s">
        <v>2</v>
      </c>
      <c r="F7" s="164" t="s">
        <v>9</v>
      </c>
      <c r="G7" s="164" t="s">
        <v>6</v>
      </c>
      <c r="H7" s="164" t="s">
        <v>7</v>
      </c>
      <c r="I7" s="164" t="s">
        <v>1</v>
      </c>
      <c r="J7" s="164" t="s">
        <v>10</v>
      </c>
      <c r="K7" s="182" t="s">
        <v>4</v>
      </c>
      <c r="L7" s="169" t="s">
        <v>5</v>
      </c>
      <c r="M7" s="206" t="s">
        <v>8</v>
      </c>
    </row>
    <row r="8" spans="1:16" s="22" customFormat="1" ht="19.5" customHeight="1" x14ac:dyDescent="0.3">
      <c r="A8" s="180"/>
      <c r="B8" s="180"/>
      <c r="C8" s="180"/>
      <c r="D8" s="181"/>
      <c r="E8" s="168"/>
      <c r="F8" s="168"/>
      <c r="G8" s="168"/>
      <c r="H8" s="168"/>
      <c r="I8" s="168"/>
      <c r="J8" s="168"/>
      <c r="K8" s="168"/>
      <c r="L8" s="165"/>
      <c r="M8" s="206"/>
    </row>
    <row r="9" spans="1:16" s="22" customFormat="1" ht="19.5" customHeight="1" x14ac:dyDescent="0.3">
      <c r="A9" s="62">
        <v>205</v>
      </c>
      <c r="B9" s="63" t="s">
        <v>429</v>
      </c>
      <c r="C9" s="63" t="s">
        <v>29</v>
      </c>
      <c r="D9" s="64" t="s">
        <v>430</v>
      </c>
      <c r="E9" s="41">
        <v>6.2</v>
      </c>
      <c r="F9" s="42">
        <v>6</v>
      </c>
      <c r="G9" s="41">
        <v>6</v>
      </c>
      <c r="H9" s="44">
        <v>6</v>
      </c>
      <c r="I9" s="128">
        <v>7.5</v>
      </c>
      <c r="J9" s="128">
        <v>6.3</v>
      </c>
      <c r="K9" s="10">
        <f>ROUND(SUM(E9:J9),2)</f>
        <v>38</v>
      </c>
      <c r="L9" s="9">
        <f>RANK(K9,$K$9:$K$14)</f>
        <v>6</v>
      </c>
      <c r="M9" s="21" t="str">
        <f>IF(L9 =1, "Cees Woud Trofee","")</f>
        <v/>
      </c>
      <c r="O9" s="102">
        <v>41935</v>
      </c>
      <c r="P9" s="103">
        <v>9</v>
      </c>
    </row>
    <row r="10" spans="1:16" s="22" customFormat="1" ht="19.5" customHeight="1" x14ac:dyDescent="0.3">
      <c r="A10" s="68">
        <v>206</v>
      </c>
      <c r="B10" s="69" t="s">
        <v>216</v>
      </c>
      <c r="C10" s="69"/>
      <c r="D10" s="70" t="s">
        <v>168</v>
      </c>
      <c r="E10" s="42">
        <v>6.6</v>
      </c>
      <c r="F10" s="41">
        <v>8</v>
      </c>
      <c r="G10" s="42">
        <v>6.5</v>
      </c>
      <c r="H10" s="41">
        <v>8</v>
      </c>
      <c r="I10" s="44">
        <v>8</v>
      </c>
      <c r="J10" s="44">
        <v>6.9</v>
      </c>
      <c r="K10" s="10">
        <f t="shared" ref="K10:K14" si="2">ROUND(SUM(E10:J10),2)</f>
        <v>44</v>
      </c>
      <c r="L10" s="9">
        <f t="shared" ref="L10:L14" si="3">RANK(K10,$K$9:$K$14)</f>
        <v>4</v>
      </c>
      <c r="M10" s="21" t="str">
        <f t="shared" ref="M10:M14" si="4">IF(L10 =1, "Cees Woud Trofee","")</f>
        <v/>
      </c>
      <c r="O10" s="102">
        <v>41347</v>
      </c>
      <c r="P10" s="103">
        <v>11</v>
      </c>
    </row>
    <row r="11" spans="1:16" s="22" customFormat="1" ht="19.5" customHeight="1" x14ac:dyDescent="0.3">
      <c r="A11" s="68">
        <v>207</v>
      </c>
      <c r="B11" s="69" t="s">
        <v>217</v>
      </c>
      <c r="C11" s="69"/>
      <c r="D11" s="70" t="s">
        <v>218</v>
      </c>
      <c r="E11" s="42">
        <v>7.7</v>
      </c>
      <c r="F11" s="41">
        <v>9</v>
      </c>
      <c r="G11" s="42">
        <v>8</v>
      </c>
      <c r="H11" s="41">
        <v>9.5</v>
      </c>
      <c r="I11" s="44">
        <v>8.5</v>
      </c>
      <c r="J11" s="44">
        <v>6.5</v>
      </c>
      <c r="K11" s="10">
        <f t="shared" si="2"/>
        <v>49.2</v>
      </c>
      <c r="L11" s="9">
        <f t="shared" si="3"/>
        <v>1</v>
      </c>
      <c r="M11" s="21" t="str">
        <f t="shared" si="4"/>
        <v>Cees Woud Trofee</v>
      </c>
      <c r="O11" s="102">
        <v>43066</v>
      </c>
      <c r="P11" s="103">
        <v>6</v>
      </c>
    </row>
    <row r="12" spans="1:16" s="22" customFormat="1" ht="19.5" customHeight="1" x14ac:dyDescent="0.3">
      <c r="A12" s="68">
        <v>208</v>
      </c>
      <c r="B12" s="69" t="s">
        <v>425</v>
      </c>
      <c r="C12" s="69"/>
      <c r="D12" s="70" t="s">
        <v>431</v>
      </c>
      <c r="E12" s="42">
        <v>7.2</v>
      </c>
      <c r="F12" s="41">
        <v>7.5</v>
      </c>
      <c r="G12" s="42">
        <v>7.5</v>
      </c>
      <c r="H12" s="41">
        <v>9</v>
      </c>
      <c r="I12" s="44">
        <v>6.5</v>
      </c>
      <c r="J12" s="44">
        <v>6.9</v>
      </c>
      <c r="K12" s="10">
        <f t="shared" si="2"/>
        <v>44.6</v>
      </c>
      <c r="L12" s="9">
        <f t="shared" si="3"/>
        <v>2</v>
      </c>
      <c r="M12" s="21" t="str">
        <f t="shared" si="4"/>
        <v/>
      </c>
      <c r="O12" s="102"/>
      <c r="P12" s="103"/>
    </row>
    <row r="13" spans="1:16" s="22" customFormat="1" ht="19.5" customHeight="1" x14ac:dyDescent="0.3">
      <c r="A13" s="68">
        <v>209</v>
      </c>
      <c r="B13" s="69" t="s">
        <v>174</v>
      </c>
      <c r="C13" s="69"/>
      <c r="D13" s="70" t="s">
        <v>175</v>
      </c>
      <c r="E13" s="41">
        <v>6.8</v>
      </c>
      <c r="F13" s="41">
        <v>8.5</v>
      </c>
      <c r="G13" s="42">
        <v>7</v>
      </c>
      <c r="H13" s="41">
        <v>7</v>
      </c>
      <c r="I13" s="44">
        <v>8.5</v>
      </c>
      <c r="J13" s="44">
        <v>6.6</v>
      </c>
      <c r="K13" s="10">
        <f t="shared" si="2"/>
        <v>44.4</v>
      </c>
      <c r="L13" s="9">
        <f t="shared" si="3"/>
        <v>3</v>
      </c>
      <c r="M13" s="21" t="str">
        <f t="shared" si="4"/>
        <v/>
      </c>
      <c r="O13" s="102">
        <v>42040</v>
      </c>
      <c r="P13" s="103">
        <v>9</v>
      </c>
    </row>
    <row r="14" spans="1:16" s="22" customFormat="1" ht="20.100000000000001" customHeight="1" x14ac:dyDescent="0.3">
      <c r="A14" s="68">
        <v>210</v>
      </c>
      <c r="B14" s="69" t="s">
        <v>209</v>
      </c>
      <c r="C14" s="69"/>
      <c r="D14" s="70" t="s">
        <v>211</v>
      </c>
      <c r="E14" s="42">
        <v>7</v>
      </c>
      <c r="F14" s="41">
        <v>7.5</v>
      </c>
      <c r="G14" s="42">
        <v>6.3</v>
      </c>
      <c r="H14" s="41">
        <v>7.5</v>
      </c>
      <c r="I14" s="44">
        <v>7</v>
      </c>
      <c r="J14" s="44">
        <v>6.6</v>
      </c>
      <c r="K14" s="10">
        <f t="shared" si="2"/>
        <v>41.9</v>
      </c>
      <c r="L14" s="9">
        <f t="shared" si="3"/>
        <v>5</v>
      </c>
      <c r="M14" s="21" t="str">
        <f t="shared" si="4"/>
        <v/>
      </c>
      <c r="O14" s="102">
        <v>42041</v>
      </c>
      <c r="P14" s="103">
        <v>9</v>
      </c>
    </row>
    <row r="15" spans="1:16" ht="20.100000000000001" customHeight="1" x14ac:dyDescent="0.3">
      <c r="A15" s="174" t="s">
        <v>432</v>
      </c>
      <c r="B15" s="180"/>
      <c r="C15" s="180"/>
      <c r="D15" s="181"/>
      <c r="E15" s="164" t="s">
        <v>2</v>
      </c>
      <c r="F15" s="164" t="s">
        <v>9</v>
      </c>
      <c r="G15" s="164" t="s">
        <v>6</v>
      </c>
      <c r="H15" s="164" t="s">
        <v>7</v>
      </c>
      <c r="I15" s="164" t="s">
        <v>1</v>
      </c>
      <c r="J15" s="164" t="s">
        <v>10</v>
      </c>
      <c r="K15" s="182" t="s">
        <v>4</v>
      </c>
      <c r="L15" s="169" t="s">
        <v>5</v>
      </c>
      <c r="M15" s="206" t="s">
        <v>8</v>
      </c>
    </row>
    <row r="16" spans="1:16" ht="20.100000000000001" customHeight="1" x14ac:dyDescent="0.3">
      <c r="A16" s="180"/>
      <c r="B16" s="180"/>
      <c r="C16" s="180"/>
      <c r="D16" s="181"/>
      <c r="E16" s="168"/>
      <c r="F16" s="168"/>
      <c r="G16" s="168"/>
      <c r="H16" s="168"/>
      <c r="I16" s="168"/>
      <c r="J16" s="168"/>
      <c r="K16" s="168"/>
      <c r="L16" s="165"/>
      <c r="M16" s="206"/>
    </row>
    <row r="17" spans="1:17" ht="20.100000000000001" customHeight="1" x14ac:dyDescent="0.3">
      <c r="A17" s="68">
        <v>211</v>
      </c>
      <c r="B17" s="69" t="s">
        <v>165</v>
      </c>
      <c r="C17" s="69"/>
      <c r="D17" s="69" t="s">
        <v>166</v>
      </c>
      <c r="E17" s="21">
        <v>7.7</v>
      </c>
      <c r="F17" s="21">
        <v>7</v>
      </c>
      <c r="G17" s="42">
        <v>7.2</v>
      </c>
      <c r="H17" s="41">
        <v>6.6</v>
      </c>
      <c r="I17" s="44">
        <v>8.5</v>
      </c>
      <c r="J17" s="44">
        <v>7.1</v>
      </c>
      <c r="K17" s="10">
        <f t="shared" ref="K17:K21" si="5">ROUND(SUM(E17:J17),2)</f>
        <v>44.1</v>
      </c>
      <c r="L17" s="45">
        <f>RANK(K17,$K$17:$K$21)</f>
        <v>4</v>
      </c>
      <c r="M17" s="21"/>
      <c r="O17" s="102">
        <v>42221</v>
      </c>
      <c r="P17" s="103">
        <v>8</v>
      </c>
      <c r="Q17"/>
    </row>
    <row r="18" spans="1:17" ht="20.100000000000001" customHeight="1" x14ac:dyDescent="0.3">
      <c r="A18" s="65">
        <v>213</v>
      </c>
      <c r="B18" s="66" t="s">
        <v>227</v>
      </c>
      <c r="C18" s="66"/>
      <c r="D18" s="66" t="s">
        <v>228</v>
      </c>
      <c r="E18" s="42">
        <v>8.5</v>
      </c>
      <c r="F18" s="41">
        <v>7.5</v>
      </c>
      <c r="G18" s="42">
        <v>8</v>
      </c>
      <c r="H18" s="41">
        <v>7.2</v>
      </c>
      <c r="I18" s="44">
        <v>7.5</v>
      </c>
      <c r="J18" s="44">
        <v>8.6999999999999993</v>
      </c>
      <c r="K18" s="10">
        <f t="shared" si="5"/>
        <v>47.4</v>
      </c>
      <c r="L18" s="45">
        <f>RANK(K18,$K$17:$K$21)</f>
        <v>1</v>
      </c>
      <c r="M18" s="21"/>
      <c r="O18" s="102">
        <v>40530</v>
      </c>
      <c r="P18" s="103">
        <v>13</v>
      </c>
    </row>
    <row r="19" spans="1:17" ht="20.100000000000001" customHeight="1" x14ac:dyDescent="0.3">
      <c r="A19" s="65">
        <v>214</v>
      </c>
      <c r="B19" s="66" t="s">
        <v>229</v>
      </c>
      <c r="C19" s="66"/>
      <c r="D19" s="66" t="s">
        <v>230</v>
      </c>
      <c r="E19" s="42"/>
      <c r="F19" s="41"/>
      <c r="G19" s="42"/>
      <c r="H19" s="41"/>
      <c r="I19" s="44"/>
      <c r="J19" s="44"/>
      <c r="K19" s="10"/>
      <c r="L19" s="45"/>
      <c r="M19" s="21"/>
      <c r="O19" s="102">
        <v>41712</v>
      </c>
      <c r="P19" s="103">
        <v>10</v>
      </c>
    </row>
    <row r="20" spans="1:17" ht="20.100000000000001" customHeight="1" x14ac:dyDescent="0.3">
      <c r="A20" s="65">
        <v>215</v>
      </c>
      <c r="B20" s="66" t="s">
        <v>167</v>
      </c>
      <c r="C20" s="66"/>
      <c r="D20" s="66" t="s">
        <v>231</v>
      </c>
      <c r="E20" s="42">
        <v>7.9</v>
      </c>
      <c r="F20" s="41">
        <v>8</v>
      </c>
      <c r="G20" s="42">
        <v>7.6</v>
      </c>
      <c r="H20" s="41">
        <v>7.1</v>
      </c>
      <c r="I20" s="44">
        <v>8</v>
      </c>
      <c r="J20" s="44">
        <v>7.7</v>
      </c>
      <c r="K20" s="10">
        <f t="shared" si="5"/>
        <v>46.3</v>
      </c>
      <c r="L20" s="45">
        <f>RANK(K20,$K$17:$K$21)</f>
        <v>3</v>
      </c>
      <c r="M20" s="21"/>
      <c r="O20" s="102">
        <v>41002</v>
      </c>
      <c r="P20" s="103">
        <v>11</v>
      </c>
    </row>
    <row r="21" spans="1:17" ht="20.100000000000001" customHeight="1" x14ac:dyDescent="0.3">
      <c r="A21" s="65">
        <v>216</v>
      </c>
      <c r="B21" s="66" t="s">
        <v>176</v>
      </c>
      <c r="C21" s="66"/>
      <c r="D21" s="66" t="s">
        <v>177</v>
      </c>
      <c r="E21" s="21">
        <v>7.6</v>
      </c>
      <c r="F21" s="21">
        <v>8.5</v>
      </c>
      <c r="G21" s="42">
        <v>7.2</v>
      </c>
      <c r="H21" s="41">
        <v>7.9</v>
      </c>
      <c r="I21" s="44">
        <v>8.5</v>
      </c>
      <c r="J21" s="44">
        <v>7.3</v>
      </c>
      <c r="K21" s="10">
        <f t="shared" si="5"/>
        <v>47</v>
      </c>
      <c r="L21" s="45">
        <f>RANK(K21,$K$17:$K$21)</f>
        <v>2</v>
      </c>
      <c r="M21" s="21"/>
      <c r="O21" s="102">
        <v>41727</v>
      </c>
      <c r="P21" s="103">
        <v>9</v>
      </c>
    </row>
    <row r="22" spans="1:17" ht="20.100000000000001" customHeight="1" x14ac:dyDescent="0.3">
      <c r="A22" s="174" t="s">
        <v>433</v>
      </c>
      <c r="B22" s="174"/>
      <c r="C22" s="174"/>
      <c r="D22" s="185"/>
      <c r="E22" s="182" t="s">
        <v>2</v>
      </c>
      <c r="F22" s="164" t="s">
        <v>9</v>
      </c>
      <c r="G22" s="164" t="s">
        <v>6</v>
      </c>
      <c r="H22" s="164" t="s">
        <v>7</v>
      </c>
      <c r="I22" s="164" t="s">
        <v>1</v>
      </c>
      <c r="J22" s="164" t="s">
        <v>10</v>
      </c>
      <c r="K22" s="164" t="s">
        <v>4</v>
      </c>
      <c r="L22" s="169" t="s">
        <v>5</v>
      </c>
      <c r="M22" s="206" t="s">
        <v>8</v>
      </c>
    </row>
    <row r="23" spans="1:17" ht="20.100000000000001" customHeight="1" x14ac:dyDescent="0.3">
      <c r="A23" s="174"/>
      <c r="B23" s="174"/>
      <c r="C23" s="174"/>
      <c r="D23" s="185"/>
      <c r="E23" s="168"/>
      <c r="F23" s="168"/>
      <c r="G23" s="168"/>
      <c r="H23" s="168"/>
      <c r="I23" s="168"/>
      <c r="J23" s="168"/>
      <c r="K23" s="168"/>
      <c r="L23" s="165"/>
      <c r="M23" s="207"/>
    </row>
    <row r="24" spans="1:17" ht="20.100000000000001" customHeight="1" x14ac:dyDescent="0.3">
      <c r="A24" s="138">
        <v>217</v>
      </c>
      <c r="B24" s="139" t="s">
        <v>212</v>
      </c>
      <c r="C24" s="139"/>
      <c r="D24" s="140" t="s">
        <v>213</v>
      </c>
      <c r="E24" s="21"/>
      <c r="F24" s="21"/>
      <c r="G24" s="41"/>
      <c r="H24" s="41"/>
      <c r="I24" s="41"/>
      <c r="J24" s="41"/>
      <c r="K24" s="10"/>
      <c r="L24" s="12"/>
      <c r="M24" s="61"/>
      <c r="O24" s="102">
        <v>40977</v>
      </c>
      <c r="P24" s="103">
        <v>12</v>
      </c>
    </row>
    <row r="25" spans="1:17" ht="20.100000000000001" customHeight="1" x14ac:dyDescent="0.3">
      <c r="A25" s="138">
        <v>218</v>
      </c>
      <c r="B25" s="139" t="s">
        <v>172</v>
      </c>
      <c r="C25" s="139"/>
      <c r="D25" s="140" t="s">
        <v>173</v>
      </c>
      <c r="E25" s="21">
        <v>7.8</v>
      </c>
      <c r="F25" s="21">
        <v>8</v>
      </c>
      <c r="G25" s="21">
        <v>7.4</v>
      </c>
      <c r="H25" s="41">
        <v>6</v>
      </c>
      <c r="I25" s="44">
        <v>7.5</v>
      </c>
      <c r="J25" s="44">
        <v>7.3</v>
      </c>
      <c r="K25" s="10">
        <f t="shared" ref="K25:K27" si="6">ROUND(SUM(E25:J25),2)</f>
        <v>44</v>
      </c>
      <c r="L25" s="12">
        <f>RANK(K25,$K$24:$K$27)</f>
        <v>2</v>
      </c>
      <c r="M25" s="61"/>
      <c r="O25" s="102">
        <v>41015</v>
      </c>
      <c r="P25" s="103">
        <v>11</v>
      </c>
    </row>
    <row r="26" spans="1:17" ht="20.100000000000001" customHeight="1" x14ac:dyDescent="0.3">
      <c r="A26" s="138">
        <v>219</v>
      </c>
      <c r="B26" s="139" t="s">
        <v>178</v>
      </c>
      <c r="C26" s="139"/>
      <c r="D26" s="140" t="s">
        <v>179</v>
      </c>
      <c r="E26" s="21">
        <v>7.9</v>
      </c>
      <c r="F26" s="21">
        <v>8</v>
      </c>
      <c r="G26" s="21">
        <v>7.8</v>
      </c>
      <c r="H26" s="41">
        <v>7.2</v>
      </c>
      <c r="I26" s="44">
        <v>9</v>
      </c>
      <c r="J26" s="44">
        <v>7.7</v>
      </c>
      <c r="K26" s="10">
        <f t="shared" si="6"/>
        <v>47.6</v>
      </c>
      <c r="L26" s="12">
        <f>RANK(K26,$K$24:$K$27)</f>
        <v>1</v>
      </c>
      <c r="M26" s="61"/>
      <c r="O26" s="102">
        <v>41108</v>
      </c>
      <c r="P26" s="103">
        <v>11</v>
      </c>
    </row>
    <row r="27" spans="1:17" ht="20.100000000000001" customHeight="1" x14ac:dyDescent="0.3">
      <c r="A27" s="138">
        <v>221</v>
      </c>
      <c r="B27" s="139" t="s">
        <v>180</v>
      </c>
      <c r="C27" s="139"/>
      <c r="D27" s="140" t="s">
        <v>181</v>
      </c>
      <c r="E27" s="41">
        <v>7.3</v>
      </c>
      <c r="F27" s="41">
        <v>8</v>
      </c>
      <c r="G27" s="42">
        <v>7.4</v>
      </c>
      <c r="H27" s="41">
        <v>6</v>
      </c>
      <c r="I27" s="44">
        <v>7</v>
      </c>
      <c r="J27" s="44">
        <v>7.7</v>
      </c>
      <c r="K27" s="10">
        <f t="shared" si="6"/>
        <v>43.4</v>
      </c>
      <c r="L27" s="12">
        <f>RANK(K27,$K$24:$K$27)</f>
        <v>3</v>
      </c>
      <c r="M27" s="61"/>
      <c r="O27" s="102">
        <v>40868</v>
      </c>
      <c r="P27" s="103">
        <v>12</v>
      </c>
    </row>
    <row r="28" spans="1:17" ht="20.45" customHeight="1" x14ac:dyDescent="0.3">
      <c r="A28" s="170" t="s">
        <v>426</v>
      </c>
      <c r="B28" s="170"/>
      <c r="C28" s="170"/>
      <c r="D28" s="171"/>
      <c r="E28" s="182" t="s">
        <v>2</v>
      </c>
      <c r="F28" s="164" t="s">
        <v>9</v>
      </c>
      <c r="G28" s="164" t="s">
        <v>6</v>
      </c>
      <c r="H28" s="164" t="s">
        <v>7</v>
      </c>
      <c r="I28" s="164" t="s">
        <v>1</v>
      </c>
      <c r="J28" s="164" t="s">
        <v>10</v>
      </c>
      <c r="K28" s="164" t="s">
        <v>4</v>
      </c>
      <c r="L28" s="169" t="s">
        <v>5</v>
      </c>
      <c r="M28" s="206" t="s">
        <v>8</v>
      </c>
    </row>
    <row r="29" spans="1:17" ht="21" customHeight="1" x14ac:dyDescent="0.3">
      <c r="A29" s="174"/>
      <c r="B29" s="174"/>
      <c r="C29" s="174"/>
      <c r="D29" s="185"/>
      <c r="E29" s="168"/>
      <c r="F29" s="168"/>
      <c r="G29" s="168"/>
      <c r="H29" s="168"/>
      <c r="I29" s="168"/>
      <c r="J29" s="168"/>
      <c r="K29" s="168"/>
      <c r="L29" s="165"/>
      <c r="M29" s="207"/>
    </row>
    <row r="30" spans="1:17" x14ac:dyDescent="0.3">
      <c r="A30" s="120">
        <v>223</v>
      </c>
      <c r="B30" s="121" t="s">
        <v>109</v>
      </c>
      <c r="C30" s="121" t="s">
        <v>411</v>
      </c>
      <c r="D30" s="122" t="s">
        <v>182</v>
      </c>
      <c r="E30" s="60">
        <v>8.1999999999999993</v>
      </c>
      <c r="F30" s="39">
        <v>8.5</v>
      </c>
      <c r="G30" s="39">
        <v>7.5</v>
      </c>
      <c r="H30" s="39">
        <v>8.3000000000000007</v>
      </c>
      <c r="I30" s="39">
        <v>8.5</v>
      </c>
      <c r="J30" s="39">
        <v>7.7</v>
      </c>
      <c r="K30" s="10">
        <f t="shared" ref="K30:K32" si="7">ROUND(SUM(E30:J30),2)</f>
        <v>48.7</v>
      </c>
      <c r="L30" s="12">
        <f>RANK(K30,$K$30:$K$32)</f>
        <v>1</v>
      </c>
      <c r="M30" s="61"/>
      <c r="O30" s="102">
        <v>40217</v>
      </c>
      <c r="P30" s="103">
        <v>14</v>
      </c>
    </row>
    <row r="31" spans="1:17" x14ac:dyDescent="0.3">
      <c r="A31" s="120">
        <v>224</v>
      </c>
      <c r="B31" s="121" t="s">
        <v>232</v>
      </c>
      <c r="C31" s="121"/>
      <c r="D31" s="122" t="s">
        <v>233</v>
      </c>
      <c r="E31" s="60">
        <v>8.5</v>
      </c>
      <c r="F31" s="39">
        <v>7.5</v>
      </c>
      <c r="G31" s="39">
        <v>7.2</v>
      </c>
      <c r="H31" s="39">
        <v>6.2</v>
      </c>
      <c r="I31" s="39">
        <v>8</v>
      </c>
      <c r="J31" s="39">
        <v>7</v>
      </c>
      <c r="K31" s="10">
        <f t="shared" si="7"/>
        <v>44.4</v>
      </c>
      <c r="L31" s="12">
        <f>RANK(K31,$K$30:$K$32)</f>
        <v>2</v>
      </c>
      <c r="M31" s="61"/>
      <c r="O31" s="102">
        <v>40579</v>
      </c>
      <c r="P31" s="103">
        <v>13</v>
      </c>
    </row>
    <row r="32" spans="1:17" x14ac:dyDescent="0.3">
      <c r="A32" s="120">
        <v>225</v>
      </c>
      <c r="B32" s="121" t="s">
        <v>196</v>
      </c>
      <c r="C32" s="121"/>
      <c r="D32" s="122" t="s">
        <v>70</v>
      </c>
      <c r="E32" s="60">
        <v>7.3</v>
      </c>
      <c r="F32" s="39" t="s">
        <v>435</v>
      </c>
      <c r="G32" s="39">
        <v>7.8</v>
      </c>
      <c r="H32" s="39">
        <v>7.7</v>
      </c>
      <c r="I32" s="39">
        <v>7.5</v>
      </c>
      <c r="J32" s="39">
        <v>8</v>
      </c>
      <c r="K32" s="10">
        <f t="shared" si="7"/>
        <v>38.299999999999997</v>
      </c>
      <c r="L32" s="12">
        <f>RANK(K32,$K$30:$K$32)</f>
        <v>3</v>
      </c>
      <c r="M32" s="61"/>
      <c r="O32" s="102">
        <v>39588</v>
      </c>
      <c r="P32" s="103">
        <v>15</v>
      </c>
    </row>
    <row r="33" spans="1:16" ht="20.45" customHeight="1" x14ac:dyDescent="0.3">
      <c r="A33" s="170" t="s">
        <v>427</v>
      </c>
      <c r="B33" s="170"/>
      <c r="C33" s="170"/>
      <c r="D33" s="171"/>
      <c r="E33" s="182" t="s">
        <v>2</v>
      </c>
      <c r="F33" s="164" t="s">
        <v>9</v>
      </c>
      <c r="G33" s="164" t="s">
        <v>6</v>
      </c>
      <c r="H33" s="164" t="s">
        <v>7</v>
      </c>
      <c r="I33" s="164" t="s">
        <v>1</v>
      </c>
      <c r="J33" s="164" t="s">
        <v>10</v>
      </c>
      <c r="K33" s="164" t="s">
        <v>4</v>
      </c>
      <c r="L33" s="169" t="s">
        <v>5</v>
      </c>
      <c r="M33" s="206" t="s">
        <v>8</v>
      </c>
    </row>
    <row r="34" spans="1:16" ht="20.45" customHeight="1" x14ac:dyDescent="0.3">
      <c r="A34" s="174"/>
      <c r="B34" s="174"/>
      <c r="C34" s="174"/>
      <c r="D34" s="185"/>
      <c r="E34" s="168"/>
      <c r="F34" s="168"/>
      <c r="G34" s="168"/>
      <c r="H34" s="168"/>
      <c r="I34" s="168"/>
      <c r="J34" s="168"/>
      <c r="K34" s="168"/>
      <c r="L34" s="165"/>
      <c r="M34" s="207"/>
    </row>
    <row r="35" spans="1:16" x14ac:dyDescent="0.3">
      <c r="A35" s="120">
        <v>226</v>
      </c>
      <c r="B35" s="121" t="s">
        <v>191</v>
      </c>
      <c r="C35" s="121"/>
      <c r="D35" s="122" t="s">
        <v>192</v>
      </c>
      <c r="E35" s="60">
        <v>8</v>
      </c>
      <c r="F35" s="39">
        <v>7</v>
      </c>
      <c r="G35" s="39">
        <v>8.1</v>
      </c>
      <c r="H35" s="39">
        <v>9.1999999999999993</v>
      </c>
      <c r="I35" s="39">
        <v>7</v>
      </c>
      <c r="J35" s="39">
        <v>8.9</v>
      </c>
      <c r="K35" s="10">
        <f t="shared" ref="K35:K37" si="8">ROUND(SUM(E35:J35),2)</f>
        <v>48.2</v>
      </c>
      <c r="L35" s="12">
        <f>RANK(K35,$K$35:$K$37)</f>
        <v>2</v>
      </c>
      <c r="M35" s="61"/>
      <c r="O35" s="102">
        <v>39275</v>
      </c>
      <c r="P35" s="103">
        <v>16</v>
      </c>
    </row>
    <row r="36" spans="1:16" x14ac:dyDescent="0.3">
      <c r="A36" s="120">
        <v>227</v>
      </c>
      <c r="B36" s="121" t="s">
        <v>193</v>
      </c>
      <c r="C36" s="121"/>
      <c r="D36" s="122" t="s">
        <v>194</v>
      </c>
      <c r="E36" s="60"/>
      <c r="F36" s="39"/>
      <c r="G36" s="39"/>
      <c r="H36" s="39"/>
      <c r="I36" s="39"/>
      <c r="J36" s="39"/>
      <c r="K36" s="10"/>
      <c r="L36" s="12"/>
      <c r="M36" s="61"/>
      <c r="O36" s="102">
        <v>39409</v>
      </c>
      <c r="P36" s="103">
        <v>16</v>
      </c>
    </row>
    <row r="37" spans="1:16" x14ac:dyDescent="0.3">
      <c r="A37" s="123">
        <v>228</v>
      </c>
      <c r="B37" s="124" t="s">
        <v>195</v>
      </c>
      <c r="C37" s="124"/>
      <c r="D37" s="125" t="s">
        <v>183</v>
      </c>
      <c r="E37" s="60">
        <v>9.1999999999999993</v>
      </c>
      <c r="F37" s="39">
        <v>9</v>
      </c>
      <c r="G37" s="39">
        <v>8.5</v>
      </c>
      <c r="H37" s="39">
        <v>9.5</v>
      </c>
      <c r="I37" s="39">
        <v>8</v>
      </c>
      <c r="J37" s="39">
        <v>8.1999999999999993</v>
      </c>
      <c r="K37" s="10">
        <f t="shared" si="8"/>
        <v>52.4</v>
      </c>
      <c r="L37" s="12">
        <f t="shared" ref="L37" si="9">RANK(K37,$K$35:$K$37)</f>
        <v>1</v>
      </c>
      <c r="M37" s="61"/>
      <c r="O37" s="102"/>
      <c r="P37" s="103">
        <v>14</v>
      </c>
    </row>
    <row r="38" spans="1:16" x14ac:dyDescent="0.3">
      <c r="A38" s="170" t="s">
        <v>428</v>
      </c>
      <c r="B38" s="170"/>
      <c r="C38" s="170"/>
      <c r="D38" s="171"/>
      <c r="E38" s="182" t="s">
        <v>2</v>
      </c>
      <c r="F38" s="164" t="s">
        <v>9</v>
      </c>
      <c r="G38" s="164" t="s">
        <v>6</v>
      </c>
      <c r="H38" s="164" t="s">
        <v>7</v>
      </c>
      <c r="I38" s="164" t="s">
        <v>1</v>
      </c>
      <c r="J38" s="164" t="s">
        <v>10</v>
      </c>
      <c r="K38" s="164" t="s">
        <v>4</v>
      </c>
      <c r="L38" s="169" t="s">
        <v>5</v>
      </c>
      <c r="M38" s="206" t="s">
        <v>8</v>
      </c>
    </row>
    <row r="39" spans="1:16" x14ac:dyDescent="0.3">
      <c r="A39" s="174"/>
      <c r="B39" s="174"/>
      <c r="C39" s="174"/>
      <c r="D39" s="185"/>
      <c r="E39" s="168"/>
      <c r="F39" s="168"/>
      <c r="G39" s="168"/>
      <c r="H39" s="168"/>
      <c r="I39" s="168"/>
      <c r="J39" s="168"/>
      <c r="K39" s="168"/>
      <c r="L39" s="165"/>
      <c r="M39" s="207"/>
    </row>
    <row r="40" spans="1:16" x14ac:dyDescent="0.3">
      <c r="A40" s="123">
        <v>229</v>
      </c>
      <c r="B40" s="124" t="s">
        <v>186</v>
      </c>
      <c r="C40" s="124" t="s">
        <v>26</v>
      </c>
      <c r="D40" s="125" t="s">
        <v>42</v>
      </c>
      <c r="E40" s="146">
        <v>8.8000000000000007</v>
      </c>
      <c r="F40" s="146">
        <v>9</v>
      </c>
      <c r="G40" s="146">
        <v>9.1999999999999993</v>
      </c>
      <c r="H40" s="145">
        <v>8</v>
      </c>
      <c r="I40" s="145">
        <v>8.5</v>
      </c>
      <c r="J40" s="145">
        <v>8.5</v>
      </c>
      <c r="K40" s="10">
        <f>ROUND(SUM(E40:J40),2)</f>
        <v>52</v>
      </c>
      <c r="L40" s="12">
        <f>RANK(K40,$K$40:$K$43)</f>
        <v>2</v>
      </c>
      <c r="M40" s="40" t="str">
        <f>IF(L40=1,"Van Ingen Trofee","")</f>
        <v/>
      </c>
      <c r="O40" s="102">
        <v>38484</v>
      </c>
      <c r="P40" s="103">
        <v>18</v>
      </c>
    </row>
    <row r="41" spans="1:16" x14ac:dyDescent="0.3">
      <c r="A41" s="123">
        <v>230</v>
      </c>
      <c r="B41" s="124" t="s">
        <v>187</v>
      </c>
      <c r="C41" s="124"/>
      <c r="D41" s="125" t="s">
        <v>188</v>
      </c>
      <c r="E41" s="146">
        <v>9</v>
      </c>
      <c r="F41" s="146">
        <v>8.5</v>
      </c>
      <c r="G41" s="146">
        <v>7</v>
      </c>
      <c r="H41" s="145">
        <v>9</v>
      </c>
      <c r="I41" s="145">
        <v>8</v>
      </c>
      <c r="J41" s="145">
        <v>9</v>
      </c>
      <c r="K41" s="10">
        <f>ROUND(SUM(E41:J41),2)</f>
        <v>50.5</v>
      </c>
      <c r="L41" s="12">
        <f t="shared" ref="L41:L43" si="10">RANK(K41,$K$40:$K$43)</f>
        <v>3</v>
      </c>
      <c r="M41" s="40" t="str">
        <f>IF(L41=1,"Van Ingen Trofee","")</f>
        <v/>
      </c>
      <c r="O41" s="102">
        <v>38301</v>
      </c>
      <c r="P41" s="103">
        <v>19</v>
      </c>
    </row>
    <row r="42" spans="1:16" x14ac:dyDescent="0.3">
      <c r="A42" s="123">
        <v>231</v>
      </c>
      <c r="B42" s="124" t="s">
        <v>184</v>
      </c>
      <c r="C42" s="124"/>
      <c r="D42" s="125" t="s">
        <v>185</v>
      </c>
      <c r="E42" s="145" t="s">
        <v>434</v>
      </c>
      <c r="F42" s="145" t="s">
        <v>435</v>
      </c>
      <c r="G42" s="146" t="s">
        <v>435</v>
      </c>
      <c r="H42" s="145" t="s">
        <v>435</v>
      </c>
      <c r="I42" s="145">
        <v>7</v>
      </c>
      <c r="J42" s="145">
        <v>8</v>
      </c>
      <c r="K42" s="10">
        <f>ROUND(SUM(E42:J42),2)</f>
        <v>15</v>
      </c>
      <c r="L42" s="12">
        <f t="shared" si="10"/>
        <v>4</v>
      </c>
      <c r="M42" s="40" t="str">
        <f>IF(L42=1,"Van Ingen Trofee","")</f>
        <v/>
      </c>
      <c r="O42" s="102">
        <v>36354</v>
      </c>
      <c r="P42" s="103">
        <v>24</v>
      </c>
    </row>
    <row r="43" spans="1:16" x14ac:dyDescent="0.3">
      <c r="A43" s="126">
        <v>232</v>
      </c>
      <c r="B43" s="124" t="s">
        <v>189</v>
      </c>
      <c r="C43" s="127"/>
      <c r="D43" s="125" t="s">
        <v>190</v>
      </c>
      <c r="E43" s="145">
        <v>8.6</v>
      </c>
      <c r="F43" s="145">
        <v>8.5</v>
      </c>
      <c r="G43" s="146">
        <v>9.5</v>
      </c>
      <c r="H43" s="145">
        <v>9.6</v>
      </c>
      <c r="I43" s="145">
        <v>7.5</v>
      </c>
      <c r="J43" s="145">
        <v>9.1999999999999993</v>
      </c>
      <c r="K43" s="10">
        <f>ROUND(SUM(E43:J43),2)</f>
        <v>52.9</v>
      </c>
      <c r="L43" s="12">
        <f t="shared" si="10"/>
        <v>1</v>
      </c>
      <c r="M43" s="40" t="str">
        <f>IF(L43=1,"Van Ingen Trofee","")</f>
        <v>Van Ingen Trofee</v>
      </c>
      <c r="O43" s="102">
        <v>38221</v>
      </c>
      <c r="P43" s="103">
        <v>19</v>
      </c>
    </row>
    <row r="44" spans="1:16" x14ac:dyDescent="0.3">
      <c r="B44" s="3"/>
      <c r="C44" s="3"/>
      <c r="D44" s="3"/>
      <c r="E44" s="3"/>
      <c r="F44" s="3"/>
      <c r="H44"/>
      <c r="I44"/>
      <c r="J44"/>
      <c r="K44" s="104"/>
      <c r="L44" s="102"/>
      <c r="M44" s="103"/>
    </row>
    <row r="45" spans="1:16" x14ac:dyDescent="0.3">
      <c r="B45" s="3"/>
      <c r="C45" s="3"/>
      <c r="D45" s="3"/>
      <c r="E45" s="3"/>
      <c r="F45" s="3"/>
      <c r="H45"/>
      <c r="I45"/>
      <c r="J45"/>
      <c r="K45"/>
      <c r="L45" s="102"/>
      <c r="M45" s="103"/>
    </row>
    <row r="46" spans="1:16" x14ac:dyDescent="0.3">
      <c r="B46" s="3"/>
      <c r="C46" s="3"/>
      <c r="D46" s="3"/>
      <c r="E46" s="3"/>
      <c r="F46" s="3"/>
      <c r="H46"/>
      <c r="I46"/>
      <c r="J46"/>
      <c r="K46"/>
      <c r="L46" s="102"/>
      <c r="M46" s="103"/>
    </row>
    <row r="47" spans="1:16" x14ac:dyDescent="0.3">
      <c r="B47" s="3"/>
      <c r="C47" s="3"/>
      <c r="D47" s="3"/>
      <c r="E47" s="3"/>
      <c r="F47" s="3"/>
    </row>
    <row r="48" spans="1:16" x14ac:dyDescent="0.3">
      <c r="B48" s="3"/>
      <c r="C48" s="3"/>
      <c r="D48" s="3"/>
      <c r="E48" s="3"/>
      <c r="F48" s="3"/>
      <c r="H48"/>
      <c r="I48"/>
      <c r="J48"/>
      <c r="K48"/>
      <c r="L48" s="102"/>
      <c r="M48" s="103"/>
    </row>
    <row r="49" spans="2:13" x14ac:dyDescent="0.3">
      <c r="B49" s="3"/>
      <c r="C49" s="3"/>
      <c r="D49" s="3"/>
      <c r="E49" s="3"/>
      <c r="F49" s="3"/>
      <c r="I49"/>
      <c r="J49"/>
      <c r="K49"/>
      <c r="L49" s="102"/>
      <c r="M49" s="103"/>
    </row>
    <row r="50" spans="2:13" x14ac:dyDescent="0.3">
      <c r="B50" s="3"/>
      <c r="C50" s="3"/>
      <c r="D50" s="3"/>
      <c r="E50" s="3"/>
      <c r="F50" s="3"/>
      <c r="H50"/>
      <c r="I50"/>
      <c r="J50"/>
      <c r="K50"/>
      <c r="L50" s="102"/>
      <c r="M50" s="103"/>
    </row>
    <row r="51" spans="2:13" x14ac:dyDescent="0.3">
      <c r="I51"/>
      <c r="J51"/>
      <c r="K51"/>
      <c r="L51" s="102"/>
      <c r="M51" s="103"/>
    </row>
  </sheetData>
  <mergeCells count="70">
    <mergeCell ref="M1:M2"/>
    <mergeCell ref="M15:M16"/>
    <mergeCell ref="K15:K16"/>
    <mergeCell ref="L15:L16"/>
    <mergeCell ref="K1:K2"/>
    <mergeCell ref="L1:L2"/>
    <mergeCell ref="K7:K8"/>
    <mergeCell ref="L7:L8"/>
    <mergeCell ref="M7:M8"/>
    <mergeCell ref="M22:M23"/>
    <mergeCell ref="K22:K23"/>
    <mergeCell ref="L22:L23"/>
    <mergeCell ref="I22:I23"/>
    <mergeCell ref="J22:J23"/>
    <mergeCell ref="J1:J2"/>
    <mergeCell ref="I15:I16"/>
    <mergeCell ref="J15:J16"/>
    <mergeCell ref="H1:H2"/>
    <mergeCell ref="G1:G2"/>
    <mergeCell ref="H15:H16"/>
    <mergeCell ref="G15:G16"/>
    <mergeCell ref="H7:H8"/>
    <mergeCell ref="I7:I8"/>
    <mergeCell ref="J7:J8"/>
    <mergeCell ref="A22:D23"/>
    <mergeCell ref="I1:I2"/>
    <mergeCell ref="A15:D16"/>
    <mergeCell ref="E15:E16"/>
    <mergeCell ref="F15:F16"/>
    <mergeCell ref="F22:F23"/>
    <mergeCell ref="G22:G23"/>
    <mergeCell ref="E22:E23"/>
    <mergeCell ref="H22:H23"/>
    <mergeCell ref="E1:E2"/>
    <mergeCell ref="F1:F2"/>
    <mergeCell ref="A1:D2"/>
    <mergeCell ref="A7:D8"/>
    <mergeCell ref="E7:E8"/>
    <mergeCell ref="F7:F8"/>
    <mergeCell ref="G7:G8"/>
    <mergeCell ref="J28:J29"/>
    <mergeCell ref="K28:K29"/>
    <mergeCell ref="L28:L29"/>
    <mergeCell ref="M28:M29"/>
    <mergeCell ref="A28:D29"/>
    <mergeCell ref="E28:E29"/>
    <mergeCell ref="F28:F29"/>
    <mergeCell ref="G28:G29"/>
    <mergeCell ref="H28:H29"/>
    <mergeCell ref="I28:I29"/>
    <mergeCell ref="A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A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</mergeCells>
  <phoneticPr fontId="3" type="noConversion"/>
  <conditionalFormatting sqref="L3:L6">
    <cfRule type="cellIs" dxfId="13" priority="37" stopIfTrue="1" operator="between">
      <formula>1</formula>
      <formula>3</formula>
    </cfRule>
  </conditionalFormatting>
  <conditionalFormatting sqref="L9:L14">
    <cfRule type="cellIs" dxfId="12" priority="4" stopIfTrue="1" operator="between">
      <formula>1</formula>
      <formula>3</formula>
    </cfRule>
  </conditionalFormatting>
  <conditionalFormatting sqref="L17:L21">
    <cfRule type="cellIs" dxfId="11" priority="9" operator="between">
      <formula>1</formula>
      <formula>3</formula>
    </cfRule>
  </conditionalFormatting>
  <conditionalFormatting sqref="L24:L27 L30:L32">
    <cfRule type="cellIs" dxfId="10" priority="39" stopIfTrue="1" operator="between">
      <formula>1</formula>
      <formula>3</formula>
    </cfRule>
  </conditionalFormatting>
  <conditionalFormatting sqref="L35:L37">
    <cfRule type="cellIs" dxfId="9" priority="3" operator="between">
      <formula>1</formula>
      <formula>3</formula>
    </cfRule>
  </conditionalFormatting>
  <conditionalFormatting sqref="L40:L43">
    <cfRule type="cellIs" dxfId="8" priority="1" operator="between">
      <formula>1</formula>
      <formula>3</formula>
    </cfRule>
  </conditionalFormatting>
  <pageMargins left="0.51" right="0.25" top="0.6" bottom="0.57999999999999996" header="0.5" footer="0.5"/>
  <pageSetup paperSize="9" scale="7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93"/>
  <sheetViews>
    <sheetView topLeftCell="A21" zoomScale="75" zoomScaleNormal="75" workbookViewId="0">
      <selection activeCell="F24" sqref="F24:F25"/>
    </sheetView>
  </sheetViews>
  <sheetFormatPr defaultRowHeight="12.75" x14ac:dyDescent="0.2"/>
  <cols>
    <col min="1" max="1" width="10.85546875" style="15" customWidth="1"/>
    <col min="2" max="2" width="18" style="11" customWidth="1"/>
    <col min="3" max="3" width="12.85546875" customWidth="1"/>
    <col min="4" max="4" width="18.85546875" customWidth="1"/>
    <col min="5" max="5" width="16.42578125" customWidth="1"/>
    <col min="6" max="6" width="14.85546875" customWidth="1"/>
    <col min="7" max="8" width="19.85546875" customWidth="1"/>
    <col min="9" max="9" width="18.85546875" customWidth="1"/>
    <col min="10" max="10" width="12.140625" customWidth="1"/>
    <col min="11" max="11" width="13" customWidth="1"/>
    <col min="15" max="15" width="13.140625" customWidth="1"/>
    <col min="18" max="18" width="14.28515625" customWidth="1"/>
  </cols>
  <sheetData>
    <row r="1" spans="1:13" ht="20.25" customHeight="1" x14ac:dyDescent="0.2">
      <c r="A1" s="192" t="s">
        <v>413</v>
      </c>
      <c r="B1" s="190"/>
      <c r="C1" s="190"/>
      <c r="D1" s="191"/>
      <c r="E1" s="164" t="s">
        <v>15</v>
      </c>
      <c r="F1" s="164" t="s">
        <v>2</v>
      </c>
      <c r="G1" s="164" t="s">
        <v>4</v>
      </c>
      <c r="H1" s="210" t="s">
        <v>5</v>
      </c>
      <c r="I1" s="166" t="s">
        <v>8</v>
      </c>
    </row>
    <row r="2" spans="1:13" ht="21" customHeight="1" x14ac:dyDescent="0.2">
      <c r="A2" s="192"/>
      <c r="B2" s="199"/>
      <c r="C2" s="199"/>
      <c r="D2" s="200"/>
      <c r="E2" s="168"/>
      <c r="F2" s="168"/>
      <c r="G2" s="168"/>
      <c r="H2" s="209"/>
      <c r="I2" s="206"/>
    </row>
    <row r="3" spans="1:13" ht="20.25" x14ac:dyDescent="0.3">
      <c r="A3" s="62">
        <v>241</v>
      </c>
      <c r="B3" s="63" t="s">
        <v>58</v>
      </c>
      <c r="C3" s="63"/>
      <c r="D3" s="64" t="s">
        <v>59</v>
      </c>
      <c r="E3" s="38">
        <v>8.9</v>
      </c>
      <c r="F3" s="38">
        <v>7.9</v>
      </c>
      <c r="G3" s="10">
        <f t="shared" ref="G3:G8" si="0">ROUND(SUM(E3:F3),2)</f>
        <v>16.8</v>
      </c>
      <c r="H3" s="12">
        <f t="shared" ref="H3:H8" si="1">RANK(G3,$G$3:$G$8)</f>
        <v>3</v>
      </c>
      <c r="I3" s="35"/>
      <c r="K3" s="102">
        <v>41600</v>
      </c>
      <c r="L3" s="103">
        <v>10</v>
      </c>
      <c r="M3" s="104" t="s">
        <v>245</v>
      </c>
    </row>
    <row r="4" spans="1:13" ht="20.25" x14ac:dyDescent="0.3">
      <c r="A4" s="62">
        <v>242</v>
      </c>
      <c r="B4" s="63" t="s">
        <v>236</v>
      </c>
      <c r="C4" s="63"/>
      <c r="D4" s="64" t="s">
        <v>237</v>
      </c>
      <c r="E4" s="38">
        <v>9.1999999999999993</v>
      </c>
      <c r="F4" s="38">
        <v>9.1</v>
      </c>
      <c r="G4" s="10">
        <f t="shared" si="0"/>
        <v>18.3</v>
      </c>
      <c r="H4" s="12">
        <f t="shared" si="1"/>
        <v>1</v>
      </c>
      <c r="I4" s="35"/>
      <c r="K4" s="102">
        <v>41834</v>
      </c>
      <c r="L4" s="103">
        <v>9</v>
      </c>
      <c r="M4" s="104" t="s">
        <v>245</v>
      </c>
    </row>
    <row r="5" spans="1:13" ht="20.25" x14ac:dyDescent="0.3">
      <c r="A5" s="62">
        <v>243</v>
      </c>
      <c r="B5" s="63" t="s">
        <v>238</v>
      </c>
      <c r="C5" s="63"/>
      <c r="D5" s="64" t="s">
        <v>152</v>
      </c>
      <c r="E5" s="38">
        <v>8</v>
      </c>
      <c r="F5" s="38">
        <v>6.7</v>
      </c>
      <c r="G5" s="10">
        <f t="shared" si="0"/>
        <v>14.7</v>
      </c>
      <c r="H5" s="12">
        <f t="shared" si="1"/>
        <v>6</v>
      </c>
      <c r="I5" s="35"/>
      <c r="K5" s="102">
        <v>42500</v>
      </c>
      <c r="L5" s="103">
        <v>7</v>
      </c>
      <c r="M5" s="104" t="s">
        <v>245</v>
      </c>
    </row>
    <row r="6" spans="1:13" ht="20.25" x14ac:dyDescent="0.3">
      <c r="A6" s="62">
        <v>244</v>
      </c>
      <c r="B6" s="63" t="s">
        <v>239</v>
      </c>
      <c r="C6" s="63"/>
      <c r="D6" s="64" t="s">
        <v>240</v>
      </c>
      <c r="E6" s="38">
        <v>8.6999999999999993</v>
      </c>
      <c r="F6" s="38">
        <v>8.6999999999999993</v>
      </c>
      <c r="G6" s="10">
        <f t="shared" si="0"/>
        <v>17.399999999999999</v>
      </c>
      <c r="H6" s="12">
        <f t="shared" si="1"/>
        <v>2</v>
      </c>
      <c r="I6" s="35"/>
      <c r="K6" s="102">
        <v>41307</v>
      </c>
      <c r="L6" s="103">
        <v>11</v>
      </c>
      <c r="M6" s="104" t="s">
        <v>245</v>
      </c>
    </row>
    <row r="7" spans="1:13" ht="20.25" x14ac:dyDescent="0.3">
      <c r="A7" s="62">
        <v>245</v>
      </c>
      <c r="B7" s="63" t="s">
        <v>241</v>
      </c>
      <c r="C7" s="63"/>
      <c r="D7" s="64" t="s">
        <v>242</v>
      </c>
      <c r="E7" s="38">
        <v>9.1</v>
      </c>
      <c r="F7" s="38">
        <v>7.4</v>
      </c>
      <c r="G7" s="10">
        <f t="shared" si="0"/>
        <v>16.5</v>
      </c>
      <c r="H7" s="12">
        <f t="shared" si="1"/>
        <v>4</v>
      </c>
      <c r="I7" s="35"/>
      <c r="K7" s="102">
        <v>41322</v>
      </c>
      <c r="L7" s="103">
        <v>11</v>
      </c>
      <c r="M7" s="104" t="s">
        <v>245</v>
      </c>
    </row>
    <row r="8" spans="1:13" ht="21" thickBot="1" x14ac:dyDescent="0.35">
      <c r="A8" s="62">
        <v>246</v>
      </c>
      <c r="B8" s="63" t="s">
        <v>234</v>
      </c>
      <c r="C8" s="63"/>
      <c r="D8" s="64" t="s">
        <v>235</v>
      </c>
      <c r="E8" s="38">
        <v>8.5</v>
      </c>
      <c r="F8" s="38">
        <v>6.4</v>
      </c>
      <c r="G8" s="10">
        <f t="shared" si="0"/>
        <v>14.9</v>
      </c>
      <c r="H8" s="12">
        <f t="shared" si="1"/>
        <v>5</v>
      </c>
      <c r="I8" s="35"/>
      <c r="K8" s="102">
        <v>40834</v>
      </c>
      <c r="L8" s="103">
        <v>12</v>
      </c>
      <c r="M8" s="104" t="s">
        <v>245</v>
      </c>
    </row>
    <row r="9" spans="1:13" ht="20.25" customHeight="1" x14ac:dyDescent="0.2">
      <c r="A9" s="192" t="s">
        <v>414</v>
      </c>
      <c r="B9" s="190"/>
      <c r="C9" s="190"/>
      <c r="D9" s="191"/>
      <c r="E9" s="164" t="s">
        <v>15</v>
      </c>
      <c r="F9" s="164" t="s">
        <v>2</v>
      </c>
      <c r="G9" s="164" t="s">
        <v>4</v>
      </c>
      <c r="H9" s="208" t="s">
        <v>5</v>
      </c>
      <c r="I9" s="166" t="s">
        <v>8</v>
      </c>
    </row>
    <row r="10" spans="1:13" ht="20.25" customHeight="1" x14ac:dyDescent="0.2">
      <c r="A10" s="192"/>
      <c r="B10" s="199"/>
      <c r="C10" s="199"/>
      <c r="D10" s="200"/>
      <c r="E10" s="168"/>
      <c r="F10" s="168"/>
      <c r="G10" s="168"/>
      <c r="H10" s="209"/>
      <c r="I10" s="206"/>
    </row>
    <row r="11" spans="1:13" ht="20.25" x14ac:dyDescent="0.3">
      <c r="A11" s="68">
        <v>247</v>
      </c>
      <c r="B11" s="69" t="s">
        <v>156</v>
      </c>
      <c r="C11" s="69"/>
      <c r="D11" s="70" t="s">
        <v>157</v>
      </c>
      <c r="E11" s="38">
        <v>8.6999999999999993</v>
      </c>
      <c r="F11" s="38">
        <v>8.1999999999999993</v>
      </c>
      <c r="G11" s="10">
        <f t="shared" ref="G11:G16" si="2">ROUND(SUM(E11:F11),2)</f>
        <v>16.899999999999999</v>
      </c>
      <c r="H11" s="12">
        <f>RANK(G11,$G$11:$G$16)</f>
        <v>2</v>
      </c>
      <c r="I11" s="35"/>
      <c r="K11" s="102">
        <v>39443</v>
      </c>
      <c r="L11" s="103">
        <v>16</v>
      </c>
      <c r="M11" s="104" t="s">
        <v>244</v>
      </c>
    </row>
    <row r="12" spans="1:13" ht="20.25" x14ac:dyDescent="0.3">
      <c r="A12" s="68">
        <v>248</v>
      </c>
      <c r="B12" s="69" t="s">
        <v>66</v>
      </c>
      <c r="C12" s="69"/>
      <c r="D12" s="70" t="s">
        <v>67</v>
      </c>
      <c r="E12" s="38">
        <v>8.8000000000000007</v>
      </c>
      <c r="F12" s="38">
        <v>9.1999999999999993</v>
      </c>
      <c r="G12" s="10">
        <f t="shared" si="2"/>
        <v>18</v>
      </c>
      <c r="H12" s="12">
        <f>RANK(G12,$G$11:$G$16)</f>
        <v>1</v>
      </c>
      <c r="I12" s="35"/>
      <c r="K12" s="102">
        <v>41387</v>
      </c>
      <c r="L12" s="103">
        <v>10</v>
      </c>
      <c r="M12" s="104" t="s">
        <v>244</v>
      </c>
    </row>
    <row r="13" spans="1:13" ht="20.25" x14ac:dyDescent="0.3">
      <c r="A13" s="68">
        <v>249</v>
      </c>
      <c r="B13" s="69" t="s">
        <v>151</v>
      </c>
      <c r="C13" s="69"/>
      <c r="D13" s="70" t="s">
        <v>152</v>
      </c>
      <c r="E13" s="38">
        <v>8.1</v>
      </c>
      <c r="F13" s="38">
        <v>7.5</v>
      </c>
      <c r="G13" s="10">
        <f t="shared" si="2"/>
        <v>15.6</v>
      </c>
      <c r="H13" s="12">
        <f t="shared" ref="H13:H16" si="3">RANK(G13,$G$11:$G$16)</f>
        <v>5</v>
      </c>
      <c r="I13" s="35"/>
      <c r="K13" s="102">
        <v>40888</v>
      </c>
      <c r="L13" s="103">
        <v>12</v>
      </c>
      <c r="M13" s="104" t="s">
        <v>244</v>
      </c>
    </row>
    <row r="14" spans="1:13" ht="20.25" x14ac:dyDescent="0.3">
      <c r="A14" s="68">
        <v>250</v>
      </c>
      <c r="B14" s="69" t="s">
        <v>153</v>
      </c>
      <c r="C14" s="69"/>
      <c r="D14" s="70" t="s">
        <v>149</v>
      </c>
      <c r="E14" s="38">
        <v>8.1999999999999993</v>
      </c>
      <c r="F14" s="38">
        <v>8.6</v>
      </c>
      <c r="G14" s="10">
        <f t="shared" si="2"/>
        <v>16.8</v>
      </c>
      <c r="H14" s="12">
        <f t="shared" si="3"/>
        <v>3</v>
      </c>
      <c r="I14" s="35"/>
      <c r="K14" s="102">
        <v>40937</v>
      </c>
      <c r="L14" s="103">
        <v>12</v>
      </c>
      <c r="M14" s="104" t="s">
        <v>245</v>
      </c>
    </row>
    <row r="15" spans="1:13" ht="20.25" x14ac:dyDescent="0.3">
      <c r="A15" s="68">
        <v>251</v>
      </c>
      <c r="B15" s="69" t="s">
        <v>145</v>
      </c>
      <c r="C15" s="69"/>
      <c r="D15" s="70" t="s">
        <v>146</v>
      </c>
      <c r="E15" s="38">
        <v>7.6</v>
      </c>
      <c r="F15" s="38">
        <v>8.8000000000000007</v>
      </c>
      <c r="G15" s="10">
        <f t="shared" si="2"/>
        <v>16.399999999999999</v>
      </c>
      <c r="H15" s="12">
        <f t="shared" si="3"/>
        <v>4</v>
      </c>
      <c r="I15" s="35"/>
      <c r="K15" s="102">
        <v>41556</v>
      </c>
      <c r="L15" s="103">
        <v>10</v>
      </c>
      <c r="M15" s="104" t="s">
        <v>245</v>
      </c>
    </row>
    <row r="16" spans="1:13" ht="21" thickBot="1" x14ac:dyDescent="0.35">
      <c r="A16" s="68">
        <v>252</v>
      </c>
      <c r="B16" s="69" t="s">
        <v>61</v>
      </c>
      <c r="C16" s="69"/>
      <c r="D16" s="70" t="s">
        <v>75</v>
      </c>
      <c r="E16" s="38"/>
      <c r="F16" s="38"/>
      <c r="G16" s="10">
        <f t="shared" si="2"/>
        <v>0</v>
      </c>
      <c r="H16" s="12">
        <f t="shared" si="3"/>
        <v>6</v>
      </c>
      <c r="I16" s="35"/>
      <c r="J16" t="s">
        <v>416</v>
      </c>
      <c r="K16" s="102">
        <v>40640</v>
      </c>
      <c r="L16" s="103">
        <v>12</v>
      </c>
      <c r="M16" s="104" t="s">
        <v>245</v>
      </c>
    </row>
    <row r="17" spans="1:20" ht="20.25" customHeight="1" x14ac:dyDescent="0.2">
      <c r="A17" s="192" t="s">
        <v>164</v>
      </c>
      <c r="B17" s="190"/>
      <c r="C17" s="190"/>
      <c r="D17" s="191"/>
      <c r="E17" s="164" t="s">
        <v>15</v>
      </c>
      <c r="F17" s="164" t="s">
        <v>2</v>
      </c>
      <c r="G17" s="164" t="s">
        <v>4</v>
      </c>
      <c r="H17" s="208" t="s">
        <v>5</v>
      </c>
      <c r="I17" s="166" t="s">
        <v>8</v>
      </c>
    </row>
    <row r="18" spans="1:20" ht="20.25" customHeight="1" x14ac:dyDescent="0.2">
      <c r="A18" s="192"/>
      <c r="B18" s="199"/>
      <c r="C18" s="199"/>
      <c r="D18" s="200"/>
      <c r="E18" s="168"/>
      <c r="F18" s="168"/>
      <c r="G18" s="168"/>
      <c r="H18" s="209"/>
      <c r="I18" s="206"/>
    </row>
    <row r="19" spans="1:20" ht="20.25" x14ac:dyDescent="0.3">
      <c r="A19" s="65">
        <v>253</v>
      </c>
      <c r="B19" s="66" t="s">
        <v>160</v>
      </c>
      <c r="C19" s="66"/>
      <c r="D19" s="67" t="s">
        <v>161</v>
      </c>
      <c r="E19" s="21">
        <v>8.5</v>
      </c>
      <c r="F19" s="21">
        <v>8.6</v>
      </c>
      <c r="G19" s="10">
        <f>ROUND(SUM(E19:F19),2)</f>
        <v>17.100000000000001</v>
      </c>
      <c r="H19" s="12">
        <f>RANK(G19,$G$19:$G$23)</f>
        <v>1</v>
      </c>
      <c r="I19" s="35"/>
      <c r="K19" s="102">
        <v>40282</v>
      </c>
      <c r="L19" s="103">
        <v>13</v>
      </c>
      <c r="M19" s="104" t="s">
        <v>243</v>
      </c>
    </row>
    <row r="20" spans="1:20" ht="20.25" x14ac:dyDescent="0.3">
      <c r="A20" s="65">
        <v>254</v>
      </c>
      <c r="B20" s="66" t="s">
        <v>81</v>
      </c>
      <c r="C20" s="66" t="s">
        <v>29</v>
      </c>
      <c r="D20" s="67" t="s">
        <v>163</v>
      </c>
      <c r="E20" s="21">
        <v>8.1</v>
      </c>
      <c r="F20" s="21">
        <v>7.5</v>
      </c>
      <c r="G20" s="10">
        <f>ROUND(SUM(E20:F20),2)</f>
        <v>15.6</v>
      </c>
      <c r="H20" s="12">
        <f>RANK(G20,$G$19:$G$23)</f>
        <v>4</v>
      </c>
      <c r="I20" s="35"/>
      <c r="K20" s="102">
        <v>38945</v>
      </c>
      <c r="L20" s="103">
        <v>17</v>
      </c>
      <c r="M20" s="104" t="s">
        <v>244</v>
      </c>
    </row>
    <row r="21" spans="1:20" ht="20.25" x14ac:dyDescent="0.3">
      <c r="A21" s="65">
        <v>255</v>
      </c>
      <c r="B21" s="66" t="s">
        <v>43</v>
      </c>
      <c r="C21" s="66" t="s">
        <v>26</v>
      </c>
      <c r="D21" s="67" t="s">
        <v>162</v>
      </c>
      <c r="E21" s="21">
        <v>7.2</v>
      </c>
      <c r="F21" s="21">
        <v>9</v>
      </c>
      <c r="G21" s="10">
        <f t="shared" ref="G21:G23" si="4">ROUND(SUM(E21:F21),2)</f>
        <v>16.2</v>
      </c>
      <c r="H21" s="12">
        <f>RANK(G21,$G$19:$G$23)</f>
        <v>2</v>
      </c>
      <c r="I21" s="35"/>
      <c r="K21" s="102">
        <v>39293</v>
      </c>
      <c r="L21" s="103">
        <v>16</v>
      </c>
      <c r="M21" s="104" t="s">
        <v>243</v>
      </c>
    </row>
    <row r="22" spans="1:20" ht="20.25" x14ac:dyDescent="0.3">
      <c r="A22" s="65">
        <v>256</v>
      </c>
      <c r="B22" s="66" t="s">
        <v>158</v>
      </c>
      <c r="C22" s="66"/>
      <c r="D22" s="67" t="s">
        <v>159</v>
      </c>
      <c r="E22" s="21">
        <v>7.5</v>
      </c>
      <c r="F22" s="21">
        <v>7.3</v>
      </c>
      <c r="G22" s="10">
        <f t="shared" si="4"/>
        <v>14.8</v>
      </c>
      <c r="H22" s="12">
        <f>RANK(G22,$G$19:$G$23)</f>
        <v>5</v>
      </c>
      <c r="I22" s="35"/>
      <c r="K22" s="102">
        <v>39357</v>
      </c>
      <c r="L22" s="103">
        <v>16</v>
      </c>
      <c r="M22" s="104" t="s">
        <v>244</v>
      </c>
      <c r="R22" s="102"/>
      <c r="S22" s="103"/>
      <c r="T22" s="104"/>
    </row>
    <row r="23" spans="1:20" ht="21" thickBot="1" x14ac:dyDescent="0.35">
      <c r="A23" s="65">
        <v>257</v>
      </c>
      <c r="B23" s="66" t="s">
        <v>154</v>
      </c>
      <c r="C23" s="66"/>
      <c r="D23" s="67" t="s">
        <v>155</v>
      </c>
      <c r="E23" s="21">
        <v>7.3</v>
      </c>
      <c r="F23" s="21">
        <v>8.4</v>
      </c>
      <c r="G23" s="10">
        <f t="shared" si="4"/>
        <v>15.7</v>
      </c>
      <c r="H23" s="12">
        <f>RANK(G23,$G$19:$G$23)</f>
        <v>3</v>
      </c>
      <c r="I23" s="35"/>
      <c r="K23" s="102">
        <v>38706</v>
      </c>
      <c r="L23" s="103">
        <v>18</v>
      </c>
      <c r="M23" s="104" t="s">
        <v>244</v>
      </c>
      <c r="R23" s="102"/>
      <c r="S23" s="103"/>
      <c r="T23" s="104"/>
    </row>
    <row r="24" spans="1:20" ht="20.25" customHeight="1" x14ac:dyDescent="0.2">
      <c r="A24" s="192" t="s">
        <v>208</v>
      </c>
      <c r="B24" s="190"/>
      <c r="C24" s="190"/>
      <c r="D24" s="191"/>
      <c r="E24" s="164" t="s">
        <v>15</v>
      </c>
      <c r="F24" s="164" t="s">
        <v>2</v>
      </c>
      <c r="G24" s="164" t="s">
        <v>4</v>
      </c>
      <c r="H24" s="208" t="s">
        <v>5</v>
      </c>
      <c r="I24" s="166" t="s">
        <v>8</v>
      </c>
      <c r="R24" s="102"/>
      <c r="S24" s="103"/>
      <c r="T24" s="104"/>
    </row>
    <row r="25" spans="1:20" ht="20.25" customHeight="1" x14ac:dyDescent="0.2">
      <c r="A25" s="192"/>
      <c r="B25" s="199"/>
      <c r="C25" s="199"/>
      <c r="D25" s="200"/>
      <c r="E25" s="168"/>
      <c r="F25" s="168"/>
      <c r="G25" s="168"/>
      <c r="H25" s="209"/>
      <c r="I25" s="206"/>
      <c r="R25" s="102"/>
      <c r="S25" s="103"/>
      <c r="T25" s="104"/>
    </row>
    <row r="26" spans="1:20" ht="20.25" x14ac:dyDescent="0.3">
      <c r="A26" s="78">
        <v>258</v>
      </c>
      <c r="B26" s="76" t="s">
        <v>40</v>
      </c>
      <c r="C26" s="76"/>
      <c r="D26" s="77" t="s">
        <v>147</v>
      </c>
      <c r="E26" s="38">
        <v>8.1999999999999993</v>
      </c>
      <c r="F26" s="38">
        <v>6.9</v>
      </c>
      <c r="G26" s="10">
        <f t="shared" ref="G26:G30" si="5">ROUND(SUM(E26:F26),2)</f>
        <v>15.1</v>
      </c>
      <c r="H26" s="12">
        <f>RANK(G26,$G$26:$G$30)</f>
        <v>4</v>
      </c>
      <c r="I26" s="144" t="str">
        <f t="shared" ref="I26:I30" si="6">IF(H26=1,"Rhonrad Wissel Trofee","")</f>
        <v/>
      </c>
      <c r="K26" s="102">
        <v>41228</v>
      </c>
      <c r="L26" s="103">
        <v>11</v>
      </c>
      <c r="M26" s="104" t="s">
        <v>243</v>
      </c>
      <c r="R26" s="102"/>
      <c r="S26" s="103"/>
      <c r="T26" s="104"/>
    </row>
    <row r="27" spans="1:20" ht="20.25" x14ac:dyDescent="0.3">
      <c r="A27" s="78">
        <v>259</v>
      </c>
      <c r="B27" s="76" t="s">
        <v>141</v>
      </c>
      <c r="C27" s="76" t="s">
        <v>29</v>
      </c>
      <c r="D27" s="77" t="s">
        <v>142</v>
      </c>
      <c r="E27" s="38">
        <v>8.9</v>
      </c>
      <c r="F27" s="38">
        <v>8.9</v>
      </c>
      <c r="G27" s="10">
        <f t="shared" si="5"/>
        <v>17.8</v>
      </c>
      <c r="H27" s="12">
        <f t="shared" ref="H27:H30" si="7">RANK(G27,$G$26:$G$30)</f>
        <v>1</v>
      </c>
      <c r="I27" s="144" t="str">
        <f t="shared" si="6"/>
        <v>Rhonrad Wissel Trofee</v>
      </c>
      <c r="K27" s="102">
        <v>41380</v>
      </c>
      <c r="L27" s="103">
        <v>10</v>
      </c>
      <c r="M27" t="s">
        <v>243</v>
      </c>
      <c r="R27" s="102"/>
      <c r="S27" s="103"/>
      <c r="T27" s="104"/>
    </row>
    <row r="28" spans="1:20" ht="20.25" x14ac:dyDescent="0.3">
      <c r="A28" s="78">
        <v>260</v>
      </c>
      <c r="B28" s="76" t="s">
        <v>38</v>
      </c>
      <c r="C28" s="76"/>
      <c r="D28" s="77" t="s">
        <v>150</v>
      </c>
      <c r="E28" s="38">
        <v>7.4</v>
      </c>
      <c r="F28" s="38">
        <v>9.4</v>
      </c>
      <c r="G28" s="10">
        <f t="shared" si="5"/>
        <v>16.8</v>
      </c>
      <c r="H28" s="12">
        <f t="shared" si="7"/>
        <v>2</v>
      </c>
      <c r="I28" s="144" t="str">
        <f t="shared" si="6"/>
        <v/>
      </c>
      <c r="K28" s="102">
        <v>40056</v>
      </c>
      <c r="L28" s="103">
        <v>14</v>
      </c>
      <c r="M28" s="104" t="s">
        <v>243</v>
      </c>
      <c r="R28" s="102"/>
      <c r="S28" s="103"/>
      <c r="T28" s="104"/>
    </row>
    <row r="29" spans="1:20" ht="20.25" x14ac:dyDescent="0.3">
      <c r="A29" s="78">
        <v>261</v>
      </c>
      <c r="B29" s="76" t="s">
        <v>148</v>
      </c>
      <c r="C29" s="76"/>
      <c r="D29" s="77" t="s">
        <v>149</v>
      </c>
      <c r="E29" s="38">
        <v>6.5</v>
      </c>
      <c r="F29" s="38">
        <v>7.2</v>
      </c>
      <c r="G29" s="10">
        <f t="shared" si="5"/>
        <v>13.7</v>
      </c>
      <c r="H29" s="12">
        <f t="shared" si="7"/>
        <v>5</v>
      </c>
      <c r="I29" s="144" t="str">
        <f t="shared" si="6"/>
        <v/>
      </c>
      <c r="K29" s="102">
        <v>42507</v>
      </c>
      <c r="L29" s="103">
        <v>7</v>
      </c>
      <c r="M29" s="104" t="s">
        <v>243</v>
      </c>
      <c r="R29" s="102"/>
      <c r="S29" s="103"/>
      <c r="T29" s="104"/>
    </row>
    <row r="30" spans="1:20" ht="20.25" x14ac:dyDescent="0.3">
      <c r="A30" s="78">
        <v>262</v>
      </c>
      <c r="B30" s="76" t="s">
        <v>143</v>
      </c>
      <c r="C30" s="76"/>
      <c r="D30" s="77" t="s">
        <v>144</v>
      </c>
      <c r="E30" s="38">
        <v>8.6999999999999993</v>
      </c>
      <c r="F30" s="38">
        <v>6.9</v>
      </c>
      <c r="G30" s="10">
        <f t="shared" si="5"/>
        <v>15.6</v>
      </c>
      <c r="H30" s="12">
        <f t="shared" si="7"/>
        <v>3</v>
      </c>
      <c r="I30" s="144" t="str">
        <f t="shared" si="6"/>
        <v/>
      </c>
      <c r="K30" s="102">
        <v>42485</v>
      </c>
      <c r="L30" s="103">
        <v>7</v>
      </c>
      <c r="M30" s="104" t="s">
        <v>243</v>
      </c>
      <c r="R30" s="102"/>
      <c r="S30" s="103"/>
      <c r="T30" s="104"/>
    </row>
    <row r="31" spans="1:20" ht="20.25" x14ac:dyDescent="0.3">
      <c r="A31" s="26"/>
      <c r="B31" s="54"/>
      <c r="C31" s="54"/>
      <c r="D31" s="105"/>
      <c r="E31" s="129"/>
      <c r="F31" s="129"/>
      <c r="G31" s="108"/>
      <c r="H31" s="109"/>
      <c r="I31" s="110"/>
      <c r="K31" s="102"/>
      <c r="L31" s="103"/>
      <c r="M31" s="104"/>
      <c r="R31" s="102"/>
      <c r="S31" s="103"/>
      <c r="T31" s="104"/>
    </row>
    <row r="32" spans="1:20" ht="20.25" x14ac:dyDescent="0.3">
      <c r="A32" s="26"/>
      <c r="B32" s="54"/>
      <c r="C32" s="54"/>
      <c r="D32" s="105"/>
      <c r="E32" s="129"/>
      <c r="F32" s="129"/>
      <c r="G32" s="108"/>
      <c r="H32" s="109"/>
      <c r="I32" s="110"/>
      <c r="K32" s="102"/>
      <c r="L32" s="103"/>
      <c r="M32" s="104"/>
      <c r="R32" s="102"/>
      <c r="S32" s="103"/>
      <c r="T32" s="104"/>
    </row>
    <row r="33" spans="1:20" ht="20.25" x14ac:dyDescent="0.3">
      <c r="A33" s="26"/>
      <c r="B33" s="54"/>
      <c r="C33" s="54"/>
      <c r="D33" s="105"/>
      <c r="E33" s="129"/>
      <c r="F33" s="129"/>
      <c r="G33" s="108"/>
      <c r="H33" s="109"/>
      <c r="I33" s="110"/>
      <c r="K33" s="102"/>
      <c r="L33" s="103"/>
      <c r="M33" s="104"/>
      <c r="R33" s="102"/>
      <c r="S33" s="103"/>
      <c r="T33" s="104"/>
    </row>
    <row r="34" spans="1:20" ht="21" thickBot="1" x14ac:dyDescent="0.35">
      <c r="A34" s="26"/>
      <c r="B34" s="54"/>
      <c r="C34" s="54"/>
      <c r="D34" s="105"/>
      <c r="E34" s="129"/>
      <c r="F34" s="129"/>
      <c r="G34" s="108"/>
      <c r="H34" s="109"/>
      <c r="I34" s="110"/>
    </row>
    <row r="35" spans="1:20" x14ac:dyDescent="0.2">
      <c r="A35" s="192" t="s">
        <v>251</v>
      </c>
      <c r="B35" s="190"/>
      <c r="C35" s="190"/>
      <c r="D35" s="191"/>
      <c r="E35" s="164" t="s">
        <v>415</v>
      </c>
      <c r="F35" s="164"/>
      <c r="G35" s="164" t="s">
        <v>4</v>
      </c>
      <c r="H35" s="208" t="s">
        <v>5</v>
      </c>
      <c r="I35" s="166" t="s">
        <v>419</v>
      </c>
    </row>
    <row r="36" spans="1:20" x14ac:dyDescent="0.2">
      <c r="A36" s="192"/>
      <c r="B36" s="199"/>
      <c r="C36" s="199"/>
      <c r="D36" s="200"/>
      <c r="E36" s="168"/>
      <c r="F36" s="168"/>
      <c r="G36" s="168"/>
      <c r="H36" s="209"/>
      <c r="I36" s="206"/>
    </row>
    <row r="37" spans="1:20" ht="20.25" x14ac:dyDescent="0.3">
      <c r="A37" s="132">
        <v>263</v>
      </c>
      <c r="B37" s="121" t="s">
        <v>246</v>
      </c>
      <c r="C37" s="121" t="s">
        <v>247</v>
      </c>
      <c r="D37" s="122" t="s">
        <v>89</v>
      </c>
      <c r="E37" s="38">
        <v>8.5</v>
      </c>
      <c r="F37" s="38"/>
      <c r="G37" s="10">
        <f t="shared" ref="G37:G40" si="8">ROUND(SUM(E37:F37),2)</f>
        <v>8.5</v>
      </c>
      <c r="H37" s="12">
        <f>RANK(G37,$G$37:$G$40)</f>
        <v>2</v>
      </c>
      <c r="I37" s="40"/>
    </row>
    <row r="38" spans="1:20" ht="20.25" x14ac:dyDescent="0.3">
      <c r="A38" s="132">
        <v>264</v>
      </c>
      <c r="B38" s="121" t="s">
        <v>417</v>
      </c>
      <c r="C38" s="121" t="s">
        <v>418</v>
      </c>
      <c r="D38" s="122" t="s">
        <v>141</v>
      </c>
      <c r="E38" s="38">
        <v>7.75</v>
      </c>
      <c r="F38" s="38"/>
      <c r="G38" s="10">
        <f t="shared" si="8"/>
        <v>7.75</v>
      </c>
      <c r="H38" s="12">
        <f t="shared" ref="H38:H40" si="9">RANK(G38,$G$37:$G$40)</f>
        <v>3</v>
      </c>
      <c r="I38" s="40"/>
    </row>
    <row r="39" spans="1:20" ht="20.25" x14ac:dyDescent="0.3">
      <c r="A39" s="133">
        <v>265</v>
      </c>
      <c r="B39" s="134" t="s">
        <v>54</v>
      </c>
      <c r="C39" s="134" t="s">
        <v>248</v>
      </c>
      <c r="D39" s="135"/>
      <c r="E39" s="130">
        <v>8.75</v>
      </c>
      <c r="F39" s="130"/>
      <c r="G39" s="131">
        <f t="shared" si="8"/>
        <v>8.75</v>
      </c>
      <c r="H39" s="12">
        <f t="shared" si="9"/>
        <v>1</v>
      </c>
      <c r="I39" s="40"/>
    </row>
    <row r="40" spans="1:20" ht="20.25" x14ac:dyDescent="0.3">
      <c r="A40" s="132">
        <v>266</v>
      </c>
      <c r="B40" s="121" t="s">
        <v>36</v>
      </c>
      <c r="C40" s="121" t="s">
        <v>250</v>
      </c>
      <c r="D40" s="122"/>
      <c r="E40" s="38">
        <v>7</v>
      </c>
      <c r="F40" s="38"/>
      <c r="G40" s="10">
        <f t="shared" si="8"/>
        <v>7</v>
      </c>
      <c r="H40" s="12">
        <f t="shared" si="9"/>
        <v>4</v>
      </c>
      <c r="I40" s="40"/>
    </row>
    <row r="41" spans="1:20" ht="20.25" x14ac:dyDescent="0.3">
      <c r="A41" s="26"/>
      <c r="B41" s="54"/>
      <c r="C41" s="54"/>
      <c r="D41" s="105"/>
      <c r="E41" s="129"/>
      <c r="F41" s="129"/>
      <c r="G41" s="108"/>
      <c r="H41" s="109"/>
      <c r="I41" s="110"/>
    </row>
    <row r="42" spans="1:20" ht="20.25" x14ac:dyDescent="0.3">
      <c r="A42" s="26"/>
      <c r="B42" s="54"/>
      <c r="C42" s="54"/>
      <c r="D42" s="105"/>
      <c r="E42" s="129"/>
      <c r="F42" s="129"/>
      <c r="G42" s="108"/>
      <c r="H42" s="109"/>
      <c r="I42" s="110"/>
    </row>
    <row r="47" spans="1:20" ht="20.25" x14ac:dyDescent="0.3">
      <c r="C47" s="3"/>
      <c r="D47" s="23"/>
      <c r="E47" s="3"/>
    </row>
    <row r="48" spans="1:20" x14ac:dyDescent="0.2">
      <c r="J48" s="102"/>
      <c r="K48" s="103"/>
    </row>
    <row r="49" spans="1:11" x14ac:dyDescent="0.2">
      <c r="A49"/>
      <c r="B49"/>
      <c r="D49" s="102"/>
      <c r="E49" s="103"/>
      <c r="J49" s="102"/>
      <c r="K49" s="103"/>
    </row>
    <row r="50" spans="1:11" x14ac:dyDescent="0.2">
      <c r="A50"/>
      <c r="B50"/>
      <c r="D50" s="102"/>
      <c r="E50" s="103"/>
      <c r="J50" s="102"/>
      <c r="K50" s="103"/>
    </row>
    <row r="51" spans="1:11" x14ac:dyDescent="0.2">
      <c r="A51"/>
      <c r="B51"/>
      <c r="D51" s="102"/>
      <c r="E51" s="103"/>
      <c r="J51" s="102"/>
      <c r="K51" s="103"/>
    </row>
    <row r="52" spans="1:11" x14ac:dyDescent="0.2">
      <c r="A52"/>
      <c r="B52"/>
      <c r="D52" s="102"/>
      <c r="E52" s="103"/>
      <c r="J52" s="102"/>
      <c r="K52" s="103"/>
    </row>
    <row r="53" spans="1:11" x14ac:dyDescent="0.2">
      <c r="A53"/>
      <c r="B53"/>
      <c r="D53" s="102"/>
      <c r="E53" s="103"/>
      <c r="J53" s="102"/>
      <c r="K53" s="103"/>
    </row>
    <row r="54" spans="1:11" x14ac:dyDescent="0.2">
      <c r="A54"/>
      <c r="B54"/>
      <c r="D54" s="102"/>
      <c r="E54" s="103"/>
    </row>
    <row r="55" spans="1:11" x14ac:dyDescent="0.2">
      <c r="A55"/>
      <c r="B55"/>
      <c r="D55" s="102"/>
      <c r="E55" s="103"/>
    </row>
    <row r="56" spans="1:11" x14ac:dyDescent="0.2">
      <c r="A56"/>
      <c r="B56"/>
      <c r="D56" s="102"/>
      <c r="E56" s="103"/>
    </row>
    <row r="57" spans="1:11" x14ac:dyDescent="0.2">
      <c r="A57" s="136"/>
      <c r="B57" s="104"/>
      <c r="D57" s="102"/>
      <c r="E57" s="103"/>
    </row>
    <row r="58" spans="1:11" x14ac:dyDescent="0.2">
      <c r="A58" s="136"/>
      <c r="D58" s="102"/>
      <c r="E58" s="103"/>
    </row>
    <row r="60" spans="1:11" x14ac:dyDescent="0.2">
      <c r="B60" s="104"/>
    </row>
    <row r="63" spans="1:11" ht="20.25" x14ac:dyDescent="0.3">
      <c r="C63" s="3"/>
      <c r="D63" s="23"/>
      <c r="E63" s="3"/>
    </row>
    <row r="64" spans="1:11" ht="20.25" x14ac:dyDescent="0.3">
      <c r="C64" s="3"/>
      <c r="D64" s="23"/>
      <c r="E64" s="3"/>
    </row>
    <row r="65" spans="3:5" ht="20.25" x14ac:dyDescent="0.3">
      <c r="C65" s="3"/>
      <c r="D65" s="23"/>
      <c r="E65" s="3"/>
    </row>
    <row r="66" spans="3:5" ht="20.25" x14ac:dyDescent="0.3">
      <c r="C66" s="3"/>
      <c r="D66" s="23"/>
      <c r="E66" s="3"/>
    </row>
    <row r="67" spans="3:5" ht="20.25" x14ac:dyDescent="0.3">
      <c r="C67" s="3"/>
      <c r="D67" s="23"/>
      <c r="E67" s="3"/>
    </row>
    <row r="68" spans="3:5" ht="20.25" x14ac:dyDescent="0.3">
      <c r="C68" s="3"/>
      <c r="D68" s="23"/>
      <c r="E68" s="3"/>
    </row>
    <row r="69" spans="3:5" ht="20.25" x14ac:dyDescent="0.3">
      <c r="C69" s="3"/>
      <c r="D69" s="23"/>
      <c r="E69" s="3"/>
    </row>
    <row r="70" spans="3:5" ht="20.25" x14ac:dyDescent="0.3">
      <c r="C70" s="3"/>
      <c r="D70" s="23"/>
      <c r="E70" s="3"/>
    </row>
    <row r="71" spans="3:5" ht="20.25" x14ac:dyDescent="0.3">
      <c r="C71" s="3"/>
      <c r="D71" s="23"/>
      <c r="E71" s="3"/>
    </row>
    <row r="72" spans="3:5" ht="20.25" x14ac:dyDescent="0.3">
      <c r="C72" s="3"/>
      <c r="D72" s="23"/>
      <c r="E72" s="3"/>
    </row>
    <row r="73" spans="3:5" ht="20.25" x14ac:dyDescent="0.3">
      <c r="C73" s="3"/>
      <c r="D73" s="23"/>
      <c r="E73" s="3"/>
    </row>
    <row r="74" spans="3:5" ht="20.25" x14ac:dyDescent="0.3">
      <c r="C74" s="3"/>
      <c r="D74" s="23"/>
      <c r="E74" s="3"/>
    </row>
    <row r="75" spans="3:5" ht="20.25" x14ac:dyDescent="0.3">
      <c r="C75" s="3"/>
      <c r="D75" s="23"/>
      <c r="E75" s="24"/>
    </row>
    <row r="76" spans="3:5" ht="20.25" x14ac:dyDescent="0.3">
      <c r="C76" s="3"/>
      <c r="D76" s="23"/>
      <c r="E76" s="3"/>
    </row>
    <row r="77" spans="3:5" ht="20.25" x14ac:dyDescent="0.3">
      <c r="C77" s="3"/>
      <c r="D77" s="23"/>
      <c r="E77" s="3"/>
    </row>
    <row r="78" spans="3:5" ht="20.25" x14ac:dyDescent="0.3">
      <c r="C78" s="3"/>
      <c r="D78" s="23"/>
      <c r="E78" s="3"/>
    </row>
    <row r="79" spans="3:5" ht="20.25" x14ac:dyDescent="0.3">
      <c r="C79" s="3"/>
      <c r="D79" s="23"/>
      <c r="E79" s="3"/>
    </row>
    <row r="80" spans="3:5" ht="20.25" x14ac:dyDescent="0.3">
      <c r="C80" s="3"/>
      <c r="D80" s="23"/>
      <c r="E80" s="3"/>
    </row>
    <row r="81" spans="3:5" ht="20.25" x14ac:dyDescent="0.3">
      <c r="C81" s="3"/>
      <c r="D81" s="23"/>
      <c r="E81" s="3"/>
    </row>
    <row r="82" spans="3:5" ht="20.25" x14ac:dyDescent="0.3">
      <c r="C82" s="3"/>
      <c r="D82" s="23"/>
      <c r="E82" s="3"/>
    </row>
    <row r="83" spans="3:5" ht="20.25" x14ac:dyDescent="0.3">
      <c r="C83" s="3"/>
      <c r="D83" s="23"/>
      <c r="E83" s="3"/>
    </row>
    <row r="84" spans="3:5" ht="20.25" x14ac:dyDescent="0.3">
      <c r="C84" s="3"/>
      <c r="D84" s="23"/>
      <c r="E84" s="3"/>
    </row>
    <row r="85" spans="3:5" ht="20.25" x14ac:dyDescent="0.3">
      <c r="C85" s="3"/>
      <c r="D85" s="23"/>
      <c r="E85" s="3"/>
    </row>
    <row r="86" spans="3:5" ht="20.25" x14ac:dyDescent="0.3">
      <c r="C86" s="3"/>
      <c r="D86" s="23"/>
      <c r="E86" s="3"/>
    </row>
    <row r="87" spans="3:5" ht="20.25" x14ac:dyDescent="0.3">
      <c r="C87" s="3"/>
      <c r="D87" s="23"/>
      <c r="E87" s="3"/>
    </row>
    <row r="88" spans="3:5" ht="20.25" x14ac:dyDescent="0.3">
      <c r="C88" s="3"/>
      <c r="D88" s="23"/>
      <c r="E88" s="3"/>
    </row>
    <row r="89" spans="3:5" ht="20.25" x14ac:dyDescent="0.3">
      <c r="C89" s="3"/>
      <c r="D89" s="23"/>
      <c r="E89" s="3"/>
    </row>
    <row r="90" spans="3:5" ht="20.25" x14ac:dyDescent="0.3">
      <c r="C90" s="3"/>
      <c r="D90" s="23"/>
      <c r="E90" s="3"/>
    </row>
    <row r="91" spans="3:5" ht="20.25" x14ac:dyDescent="0.3">
      <c r="C91" s="3"/>
      <c r="D91" s="23"/>
      <c r="E91" s="3"/>
    </row>
    <row r="92" spans="3:5" ht="20.25" x14ac:dyDescent="0.3">
      <c r="C92" s="3"/>
      <c r="D92" s="23"/>
      <c r="E92" s="3"/>
    </row>
    <row r="93" spans="3:5" ht="20.25" x14ac:dyDescent="0.3">
      <c r="C93" s="3"/>
      <c r="D93" s="23"/>
      <c r="E93" s="3"/>
    </row>
    <row r="94" spans="3:5" ht="20.25" x14ac:dyDescent="0.3">
      <c r="C94" s="3"/>
      <c r="D94" s="23"/>
      <c r="E94" s="3"/>
    </row>
    <row r="95" spans="3:5" ht="20.25" x14ac:dyDescent="0.3">
      <c r="C95" s="3"/>
      <c r="D95" s="23"/>
      <c r="E95" s="3"/>
    </row>
    <row r="96" spans="3:5" ht="20.25" x14ac:dyDescent="0.3">
      <c r="C96" s="3"/>
      <c r="D96" s="23"/>
      <c r="E96" s="3"/>
    </row>
    <row r="97" spans="3:5" ht="20.25" x14ac:dyDescent="0.3">
      <c r="C97" s="3"/>
      <c r="D97" s="23"/>
      <c r="E97" s="3"/>
    </row>
    <row r="98" spans="3:5" ht="20.25" x14ac:dyDescent="0.3">
      <c r="C98" s="3"/>
      <c r="D98" s="23"/>
      <c r="E98" s="3"/>
    </row>
    <row r="99" spans="3:5" ht="20.25" x14ac:dyDescent="0.3">
      <c r="C99" s="3"/>
      <c r="D99" s="23"/>
      <c r="E99" s="3"/>
    </row>
    <row r="100" spans="3:5" ht="20.25" x14ac:dyDescent="0.3">
      <c r="C100" s="3"/>
      <c r="D100" s="23"/>
      <c r="E100" s="3"/>
    </row>
    <row r="101" spans="3:5" ht="20.25" x14ac:dyDescent="0.3">
      <c r="C101" s="3"/>
      <c r="D101" s="23"/>
      <c r="E101" s="3"/>
    </row>
    <row r="102" spans="3:5" ht="20.25" x14ac:dyDescent="0.3">
      <c r="C102" s="3"/>
      <c r="D102" s="23"/>
      <c r="E102" s="3"/>
    </row>
    <row r="103" spans="3:5" ht="20.25" x14ac:dyDescent="0.3">
      <c r="C103" s="3"/>
      <c r="D103" s="23"/>
      <c r="E103" s="3"/>
    </row>
    <row r="104" spans="3:5" ht="20.25" x14ac:dyDescent="0.3">
      <c r="C104" s="3"/>
      <c r="D104" s="23"/>
      <c r="E104" s="3"/>
    </row>
    <row r="105" spans="3:5" ht="20.25" x14ac:dyDescent="0.3">
      <c r="C105" s="3"/>
      <c r="D105" s="23"/>
      <c r="E105" s="3"/>
    </row>
    <row r="106" spans="3:5" ht="20.25" x14ac:dyDescent="0.3">
      <c r="C106" s="3"/>
      <c r="D106" s="23"/>
      <c r="E106" s="3"/>
    </row>
    <row r="107" spans="3:5" ht="20.25" x14ac:dyDescent="0.3">
      <c r="C107" s="3"/>
      <c r="D107" s="23"/>
      <c r="E107" s="3"/>
    </row>
    <row r="108" spans="3:5" ht="20.25" x14ac:dyDescent="0.3">
      <c r="C108" s="3"/>
      <c r="D108" s="23"/>
      <c r="E108" s="3"/>
    </row>
    <row r="109" spans="3:5" ht="20.25" x14ac:dyDescent="0.3">
      <c r="C109" s="3"/>
      <c r="D109" s="23"/>
      <c r="E109" s="3"/>
    </row>
    <row r="110" spans="3:5" ht="20.25" x14ac:dyDescent="0.3">
      <c r="C110" s="3"/>
      <c r="D110" s="23"/>
      <c r="E110" s="3"/>
    </row>
    <row r="111" spans="3:5" ht="20.25" x14ac:dyDescent="0.3">
      <c r="C111" s="3"/>
      <c r="D111" s="23"/>
      <c r="E111" s="3"/>
    </row>
    <row r="112" spans="3:5" ht="20.25" x14ac:dyDescent="0.3">
      <c r="C112" s="3"/>
      <c r="D112" s="23"/>
      <c r="E112" s="3"/>
    </row>
    <row r="113" spans="3:5" ht="20.25" x14ac:dyDescent="0.3">
      <c r="C113" s="3"/>
      <c r="D113" s="23"/>
      <c r="E113" s="3"/>
    </row>
    <row r="114" spans="3:5" ht="20.25" x14ac:dyDescent="0.3">
      <c r="C114" s="3"/>
      <c r="D114" s="23"/>
      <c r="E114" s="3"/>
    </row>
    <row r="115" spans="3:5" ht="20.25" x14ac:dyDescent="0.3">
      <c r="C115" s="3"/>
      <c r="D115" s="23"/>
      <c r="E115" s="3"/>
    </row>
    <row r="116" spans="3:5" ht="20.25" x14ac:dyDescent="0.3">
      <c r="C116" s="3"/>
      <c r="D116" s="23"/>
      <c r="E116" s="3"/>
    </row>
    <row r="117" spans="3:5" ht="20.25" x14ac:dyDescent="0.3">
      <c r="C117" s="3"/>
      <c r="D117" s="23"/>
      <c r="E117" s="3"/>
    </row>
    <row r="118" spans="3:5" ht="20.25" x14ac:dyDescent="0.3">
      <c r="C118" s="3"/>
      <c r="D118" s="23"/>
      <c r="E118" s="3"/>
    </row>
    <row r="119" spans="3:5" ht="20.25" x14ac:dyDescent="0.3">
      <c r="C119" s="3"/>
      <c r="D119" s="23"/>
      <c r="E119" s="3"/>
    </row>
    <row r="120" spans="3:5" ht="20.25" x14ac:dyDescent="0.3">
      <c r="C120" s="3"/>
      <c r="D120" s="23"/>
      <c r="E120" s="3"/>
    </row>
    <row r="121" spans="3:5" ht="20.25" x14ac:dyDescent="0.3">
      <c r="C121" s="3"/>
      <c r="D121" s="23"/>
      <c r="E121" s="3"/>
    </row>
    <row r="122" spans="3:5" ht="20.25" x14ac:dyDescent="0.3">
      <c r="C122" s="3"/>
      <c r="D122" s="23"/>
      <c r="E122" s="3"/>
    </row>
    <row r="123" spans="3:5" ht="20.25" x14ac:dyDescent="0.3">
      <c r="C123" s="3"/>
      <c r="D123" s="23"/>
      <c r="E123" s="3"/>
    </row>
    <row r="124" spans="3:5" ht="20.25" x14ac:dyDescent="0.3">
      <c r="C124" s="3"/>
      <c r="D124" s="23"/>
      <c r="E124" s="3"/>
    </row>
    <row r="125" spans="3:5" ht="20.25" x14ac:dyDescent="0.3">
      <c r="C125" s="3"/>
      <c r="D125" s="23"/>
      <c r="E125" s="3"/>
    </row>
    <row r="126" spans="3:5" ht="20.25" x14ac:dyDescent="0.3">
      <c r="C126" s="3"/>
      <c r="D126" s="23"/>
      <c r="E126" s="3"/>
    </row>
    <row r="127" spans="3:5" ht="20.25" x14ac:dyDescent="0.3">
      <c r="C127" s="3"/>
      <c r="D127" s="23"/>
      <c r="E127" s="3"/>
    </row>
    <row r="128" spans="3:5" ht="20.25" x14ac:dyDescent="0.3">
      <c r="C128" s="3"/>
      <c r="D128" s="23"/>
      <c r="E128" s="3"/>
    </row>
    <row r="129" spans="3:5" ht="20.25" x14ac:dyDescent="0.3">
      <c r="C129" s="3"/>
      <c r="D129" s="23"/>
      <c r="E129" s="3"/>
    </row>
    <row r="130" spans="3:5" ht="20.25" x14ac:dyDescent="0.3">
      <c r="C130" s="3"/>
      <c r="D130" s="23"/>
      <c r="E130" s="3"/>
    </row>
    <row r="131" spans="3:5" ht="20.25" x14ac:dyDescent="0.3">
      <c r="C131" s="3"/>
      <c r="D131" s="23"/>
      <c r="E131" s="3"/>
    </row>
    <row r="132" spans="3:5" ht="20.25" x14ac:dyDescent="0.3">
      <c r="C132" s="3"/>
      <c r="D132" s="23"/>
      <c r="E132" s="3"/>
    </row>
    <row r="133" spans="3:5" ht="20.25" x14ac:dyDescent="0.3">
      <c r="C133" s="3"/>
      <c r="D133" s="23"/>
      <c r="E133" s="3"/>
    </row>
    <row r="134" spans="3:5" ht="20.25" x14ac:dyDescent="0.3">
      <c r="C134" s="3"/>
      <c r="D134" s="23"/>
      <c r="E134" s="3"/>
    </row>
    <row r="135" spans="3:5" ht="20.25" x14ac:dyDescent="0.3">
      <c r="C135" s="3"/>
      <c r="D135" s="23"/>
      <c r="E135" s="3"/>
    </row>
    <row r="136" spans="3:5" ht="20.25" x14ac:dyDescent="0.3">
      <c r="C136" s="3"/>
      <c r="D136" s="23"/>
      <c r="E136" s="3"/>
    </row>
    <row r="137" spans="3:5" ht="20.25" x14ac:dyDescent="0.3">
      <c r="C137" s="3"/>
      <c r="D137" s="23"/>
      <c r="E137" s="3"/>
    </row>
    <row r="138" spans="3:5" ht="20.25" x14ac:dyDescent="0.3">
      <c r="C138" s="3"/>
      <c r="D138" s="23"/>
      <c r="E138" s="3"/>
    </row>
    <row r="139" spans="3:5" ht="20.25" x14ac:dyDescent="0.3">
      <c r="C139" s="3"/>
      <c r="D139" s="23"/>
      <c r="E139" s="3"/>
    </row>
    <row r="140" spans="3:5" ht="20.25" x14ac:dyDescent="0.3">
      <c r="C140" s="3"/>
      <c r="D140" s="23"/>
      <c r="E140" s="3"/>
    </row>
    <row r="141" spans="3:5" ht="20.25" x14ac:dyDescent="0.3">
      <c r="C141" s="3"/>
      <c r="D141" s="23"/>
      <c r="E141" s="3"/>
    </row>
    <row r="142" spans="3:5" ht="20.25" x14ac:dyDescent="0.3">
      <c r="C142" s="3"/>
      <c r="D142" s="23"/>
      <c r="E142" s="3"/>
    </row>
    <row r="143" spans="3:5" ht="20.25" x14ac:dyDescent="0.3">
      <c r="C143" s="3"/>
      <c r="D143" s="23"/>
      <c r="E143" s="3"/>
    </row>
    <row r="144" spans="3:5" ht="20.25" x14ac:dyDescent="0.3">
      <c r="C144" s="3"/>
      <c r="D144" s="23"/>
      <c r="E144" s="3"/>
    </row>
    <row r="145" spans="3:5" ht="20.25" x14ac:dyDescent="0.3">
      <c r="C145" s="3"/>
      <c r="D145" s="23"/>
      <c r="E145" s="3"/>
    </row>
    <row r="146" spans="3:5" ht="20.25" x14ac:dyDescent="0.3">
      <c r="C146" s="3"/>
      <c r="D146" s="23"/>
      <c r="E146" s="3"/>
    </row>
    <row r="147" spans="3:5" ht="20.25" x14ac:dyDescent="0.3">
      <c r="C147" s="3"/>
      <c r="D147" s="23"/>
      <c r="E147" s="3"/>
    </row>
    <row r="148" spans="3:5" ht="20.25" x14ac:dyDescent="0.3">
      <c r="C148" s="3"/>
      <c r="D148" s="23"/>
      <c r="E148" s="3"/>
    </row>
    <row r="149" spans="3:5" ht="20.25" x14ac:dyDescent="0.3">
      <c r="C149" s="3"/>
      <c r="D149" s="23"/>
      <c r="E149" s="3"/>
    </row>
    <row r="150" spans="3:5" ht="20.25" x14ac:dyDescent="0.3">
      <c r="C150" s="3"/>
      <c r="D150" s="23"/>
      <c r="E150" s="3"/>
    </row>
    <row r="151" spans="3:5" ht="20.25" x14ac:dyDescent="0.3">
      <c r="C151" s="3"/>
      <c r="D151" s="23"/>
      <c r="E151" s="3"/>
    </row>
    <row r="152" spans="3:5" ht="20.25" x14ac:dyDescent="0.3">
      <c r="C152" s="3"/>
      <c r="D152" s="23"/>
      <c r="E152" s="3"/>
    </row>
    <row r="153" spans="3:5" ht="20.25" x14ac:dyDescent="0.3">
      <c r="C153" s="3"/>
      <c r="D153" s="23"/>
      <c r="E153" s="3"/>
    </row>
    <row r="154" spans="3:5" ht="20.25" x14ac:dyDescent="0.3">
      <c r="C154" s="3"/>
      <c r="D154" s="23"/>
      <c r="E154" s="3"/>
    </row>
    <row r="155" spans="3:5" ht="20.25" x14ac:dyDescent="0.3">
      <c r="C155" s="3"/>
      <c r="D155" s="23"/>
      <c r="E155" s="3"/>
    </row>
    <row r="156" spans="3:5" ht="20.25" x14ac:dyDescent="0.3">
      <c r="C156" s="3"/>
      <c r="D156" s="23"/>
      <c r="E156" s="3"/>
    </row>
    <row r="157" spans="3:5" ht="20.25" x14ac:dyDescent="0.3">
      <c r="C157" s="3"/>
      <c r="D157" s="23"/>
      <c r="E157" s="3"/>
    </row>
    <row r="158" spans="3:5" ht="20.25" x14ac:dyDescent="0.3">
      <c r="C158" s="3"/>
      <c r="D158" s="23"/>
      <c r="E158" s="3"/>
    </row>
    <row r="159" spans="3:5" ht="20.25" x14ac:dyDescent="0.3">
      <c r="C159" s="3"/>
      <c r="D159" s="23"/>
      <c r="E159" s="3"/>
    </row>
    <row r="160" spans="3:5" ht="20.25" x14ac:dyDescent="0.3">
      <c r="C160" s="3"/>
      <c r="D160" s="23"/>
      <c r="E160" s="3"/>
    </row>
    <row r="161" spans="3:5" ht="20.25" x14ac:dyDescent="0.3">
      <c r="C161" s="3"/>
      <c r="D161" s="23"/>
      <c r="E161" s="3"/>
    </row>
    <row r="162" spans="3:5" ht="20.25" x14ac:dyDescent="0.3">
      <c r="C162" s="3"/>
      <c r="D162" s="23"/>
      <c r="E162" s="3"/>
    </row>
    <row r="163" spans="3:5" ht="20.25" x14ac:dyDescent="0.3">
      <c r="C163" s="3"/>
      <c r="D163" s="23"/>
      <c r="E163" s="3"/>
    </row>
    <row r="164" spans="3:5" ht="20.25" x14ac:dyDescent="0.3">
      <c r="C164" s="3"/>
      <c r="D164" s="23"/>
      <c r="E164" s="3"/>
    </row>
    <row r="165" spans="3:5" ht="20.25" x14ac:dyDescent="0.3">
      <c r="C165" s="3"/>
      <c r="D165" s="23"/>
      <c r="E165" s="3"/>
    </row>
    <row r="166" spans="3:5" ht="20.25" x14ac:dyDescent="0.3">
      <c r="C166" s="3"/>
      <c r="D166" s="23"/>
      <c r="E166" s="3"/>
    </row>
    <row r="167" spans="3:5" ht="20.25" x14ac:dyDescent="0.3">
      <c r="C167" s="3"/>
      <c r="D167" s="23"/>
      <c r="E167" s="3"/>
    </row>
    <row r="168" spans="3:5" ht="20.25" x14ac:dyDescent="0.3">
      <c r="C168" s="3"/>
      <c r="D168" s="23"/>
      <c r="E168" s="3"/>
    </row>
    <row r="169" spans="3:5" ht="20.25" x14ac:dyDescent="0.3">
      <c r="C169" s="3"/>
      <c r="D169" s="23"/>
      <c r="E169" s="3"/>
    </row>
    <row r="170" spans="3:5" ht="20.25" x14ac:dyDescent="0.3">
      <c r="C170" s="3"/>
      <c r="D170" s="23"/>
      <c r="E170" s="3"/>
    </row>
    <row r="171" spans="3:5" ht="20.25" x14ac:dyDescent="0.3">
      <c r="C171" s="3"/>
      <c r="D171" s="23"/>
      <c r="E171" s="3"/>
    </row>
    <row r="172" spans="3:5" ht="20.25" x14ac:dyDescent="0.3">
      <c r="C172" s="3"/>
      <c r="D172" s="23"/>
      <c r="E172" s="3"/>
    </row>
    <row r="173" spans="3:5" ht="20.25" x14ac:dyDescent="0.3">
      <c r="C173" s="3"/>
      <c r="D173" s="23"/>
      <c r="E173" s="3"/>
    </row>
    <row r="174" spans="3:5" ht="20.25" x14ac:dyDescent="0.3">
      <c r="C174" s="3"/>
      <c r="D174" s="23"/>
      <c r="E174" s="3"/>
    </row>
    <row r="175" spans="3:5" ht="20.25" x14ac:dyDescent="0.3">
      <c r="C175" s="3"/>
      <c r="D175" s="23"/>
      <c r="E175" s="3"/>
    </row>
    <row r="176" spans="3:5" ht="20.25" x14ac:dyDescent="0.3">
      <c r="C176" s="3"/>
      <c r="D176" s="23"/>
      <c r="E176" s="3"/>
    </row>
    <row r="177" spans="3:5" ht="20.25" x14ac:dyDescent="0.3">
      <c r="C177" s="3"/>
      <c r="D177" s="23"/>
      <c r="E177" s="3"/>
    </row>
    <row r="178" spans="3:5" ht="20.25" x14ac:dyDescent="0.3">
      <c r="C178" s="3"/>
      <c r="D178" s="23"/>
      <c r="E178" s="3"/>
    </row>
    <row r="179" spans="3:5" ht="20.25" x14ac:dyDescent="0.3">
      <c r="C179" s="3"/>
      <c r="D179" s="23"/>
      <c r="E179" s="3"/>
    </row>
    <row r="180" spans="3:5" ht="20.25" x14ac:dyDescent="0.3">
      <c r="C180" s="3"/>
      <c r="D180" s="23"/>
      <c r="E180" s="3"/>
    </row>
    <row r="181" spans="3:5" ht="20.25" x14ac:dyDescent="0.3">
      <c r="C181" s="3"/>
      <c r="D181" s="23"/>
      <c r="E181" s="3"/>
    </row>
    <row r="182" spans="3:5" ht="20.25" x14ac:dyDescent="0.3">
      <c r="C182" s="3"/>
      <c r="D182" s="23"/>
      <c r="E182" s="3"/>
    </row>
    <row r="183" spans="3:5" ht="20.25" x14ac:dyDescent="0.3">
      <c r="C183" s="3"/>
      <c r="D183" s="23"/>
      <c r="E183" s="3"/>
    </row>
    <row r="184" spans="3:5" ht="20.25" x14ac:dyDescent="0.3">
      <c r="C184" s="3"/>
      <c r="D184" s="23"/>
      <c r="E184" s="3"/>
    </row>
    <row r="185" spans="3:5" ht="20.25" x14ac:dyDescent="0.3">
      <c r="C185" s="3"/>
      <c r="D185" s="23"/>
      <c r="E185" s="3"/>
    </row>
    <row r="186" spans="3:5" ht="20.25" x14ac:dyDescent="0.3">
      <c r="C186" s="3"/>
      <c r="D186" s="23"/>
      <c r="E186" s="3"/>
    </row>
    <row r="187" spans="3:5" ht="20.25" x14ac:dyDescent="0.3">
      <c r="C187" s="3"/>
      <c r="D187" s="23"/>
      <c r="E187" s="3"/>
    </row>
    <row r="188" spans="3:5" ht="20.25" x14ac:dyDescent="0.3">
      <c r="C188" s="3"/>
      <c r="D188" s="23"/>
      <c r="E188" s="3"/>
    </row>
    <row r="189" spans="3:5" ht="20.25" x14ac:dyDescent="0.3">
      <c r="C189" s="3"/>
      <c r="D189" s="23"/>
      <c r="E189" s="3"/>
    </row>
    <row r="190" spans="3:5" ht="20.25" x14ac:dyDescent="0.3">
      <c r="C190" s="3"/>
      <c r="D190" s="23"/>
      <c r="E190" s="3"/>
    </row>
    <row r="191" spans="3:5" ht="20.25" x14ac:dyDescent="0.3">
      <c r="C191" s="3"/>
      <c r="D191" s="23"/>
      <c r="E191" s="3"/>
    </row>
    <row r="192" spans="3:5" ht="20.25" x14ac:dyDescent="0.3">
      <c r="C192" s="3"/>
      <c r="D192" s="23"/>
      <c r="E192" s="3"/>
    </row>
    <row r="193" spans="3:5" ht="20.25" x14ac:dyDescent="0.3">
      <c r="C193" s="3"/>
      <c r="D193" s="23"/>
      <c r="E193" s="3"/>
    </row>
  </sheetData>
  <mergeCells count="30">
    <mergeCell ref="I1:I2"/>
    <mergeCell ref="E1:E2"/>
    <mergeCell ref="F1:F2"/>
    <mergeCell ref="H1:H2"/>
    <mergeCell ref="A24:D25"/>
    <mergeCell ref="E24:E25"/>
    <mergeCell ref="F24:F25"/>
    <mergeCell ref="G24:G25"/>
    <mergeCell ref="I24:I25"/>
    <mergeCell ref="H9:H10"/>
    <mergeCell ref="H17:H18"/>
    <mergeCell ref="H24:H25"/>
    <mergeCell ref="A1:D2"/>
    <mergeCell ref="G1:G2"/>
    <mergeCell ref="A17:D18"/>
    <mergeCell ref="E17:E18"/>
    <mergeCell ref="F17:F18"/>
    <mergeCell ref="G17:G18"/>
    <mergeCell ref="I17:I18"/>
    <mergeCell ref="A9:D10"/>
    <mergeCell ref="E9:E10"/>
    <mergeCell ref="F9:F10"/>
    <mergeCell ref="G9:G10"/>
    <mergeCell ref="I9:I10"/>
    <mergeCell ref="I35:I36"/>
    <mergeCell ref="A35:D36"/>
    <mergeCell ref="E35:E36"/>
    <mergeCell ref="F35:F36"/>
    <mergeCell ref="G35:G36"/>
    <mergeCell ref="H35:H36"/>
  </mergeCells>
  <conditionalFormatting sqref="H3:H8">
    <cfRule type="cellIs" dxfId="7" priority="5" operator="between">
      <formula>1</formula>
      <formula>3</formula>
    </cfRule>
  </conditionalFormatting>
  <conditionalFormatting sqref="H4:H8">
    <cfRule type="cellIs" dxfId="6" priority="15" stopIfTrue="1" operator="between">
      <formula>1</formula>
      <formula>3</formula>
    </cfRule>
  </conditionalFormatting>
  <conditionalFormatting sqref="H11:H16">
    <cfRule type="cellIs" dxfId="5" priority="4" operator="between">
      <formula>1</formula>
      <formula>3</formula>
    </cfRule>
  </conditionalFormatting>
  <conditionalFormatting sqref="H19:H23">
    <cfRule type="cellIs" dxfId="4" priority="3" operator="between">
      <formula>1</formula>
      <formula>3</formula>
    </cfRule>
  </conditionalFormatting>
  <conditionalFormatting sqref="H26:H33">
    <cfRule type="cellIs" dxfId="3" priority="2" operator="between">
      <formula>1</formula>
      <formula>3</formula>
    </cfRule>
  </conditionalFormatting>
  <conditionalFormatting sqref="H34">
    <cfRule type="cellIs" dxfId="2" priority="7" operator="between">
      <formula>1</formula>
      <formula>2</formula>
    </cfRule>
  </conditionalFormatting>
  <conditionalFormatting sqref="H37:H40">
    <cfRule type="cellIs" dxfId="1" priority="1" operator="between">
      <formula>1</formula>
      <formula>3</formula>
    </cfRule>
  </conditionalFormatting>
  <conditionalFormatting sqref="H42">
    <cfRule type="cellIs" dxfId="0" priority="6" operator="between">
      <formula>1</formula>
      <formula>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6</vt:i4>
      </vt:variant>
    </vt:vector>
  </HeadingPairs>
  <TitlesOfParts>
    <vt:vector size="13" baseType="lpstr">
      <vt:lpstr>Uitslagen</vt:lpstr>
      <vt:lpstr>W2 meisjes 6-7</vt:lpstr>
      <vt:lpstr> W3 meisjes 8-9</vt:lpstr>
      <vt:lpstr> W4 meisjes 10-12</vt:lpstr>
      <vt:lpstr>W3 en W4 Dames selectie</vt:lpstr>
      <vt:lpstr> W1 Heren en Jongens Sel en Rec</vt:lpstr>
      <vt:lpstr>W1 Rhonrad en Acro</vt:lpstr>
      <vt:lpstr>' W1 Heren en Jongens Sel en Rec'!Afdrukbereik</vt:lpstr>
      <vt:lpstr>' W3 meisjes 8-9'!Afdrukbereik</vt:lpstr>
      <vt:lpstr>' W4 meisjes 10-12'!Afdrukbereik</vt:lpstr>
      <vt:lpstr>Uitslagen!Afdrukbereik</vt:lpstr>
      <vt:lpstr>'W2 meisjes 6-7'!Afdrukbereik</vt:lpstr>
      <vt:lpstr>'W3 en W4 Dames selectie'!Afdrukbereik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S.B. Kenter</cp:lastModifiedBy>
  <cp:lastPrinted>2024-04-25T22:16:59Z</cp:lastPrinted>
  <dcterms:created xsi:type="dcterms:W3CDTF">2004-02-22T16:14:50Z</dcterms:created>
  <dcterms:modified xsi:type="dcterms:W3CDTF">2024-04-28T20:10:45Z</dcterms:modified>
</cp:coreProperties>
</file>